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O:\11_Gebaeude\0000_10 Objektreinigung im Stadtteil Neuhermsheim_Neuostheim\AR\"/>
    </mc:Choice>
  </mc:AlternateContent>
  <xr:revisionPtr revIDLastSave="0" documentId="13_ncr:1_{20B1FFA0-512C-442E-9A3A-D7F15D9FEA46}" xr6:coauthVersionLast="47" xr6:coauthVersionMax="47" xr10:uidLastSave="{00000000-0000-0000-0000-000000000000}"/>
  <bookViews>
    <workbookView xWindow="28680" yWindow="-1875" windowWidth="29040" windowHeight="15720" activeTab="3" xr2:uid="{00000000-000D-0000-FFFF-FFFF00000000}"/>
  </bookViews>
  <sheets>
    <sheet name="LVZ mit Formel_1890" sheetId="18" r:id="rId1"/>
    <sheet name="LVZ mit Formel_6900" sheetId="20" r:id="rId2"/>
    <sheet name="LVZ mit Formel_6901" sheetId="21" r:id="rId3"/>
    <sheet name="Gesamtkosten" sheetId="22" r:id="rId4"/>
  </sheets>
  <definedNames>
    <definedName name="_xlnm.Print_Area" localSheetId="0">'LVZ mit Formel_1890'!$B$1:$N$33</definedName>
    <definedName name="_xlnm.Print_Area" localSheetId="1">'LVZ mit Formel_6900'!$B$1:$N$33</definedName>
    <definedName name="_xlnm.Print_Area" localSheetId="2">'LVZ mit Formel_6901'!$B$1:$N$33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6" i="18" l="1"/>
  <c r="M25" i="18"/>
  <c r="M24" i="18"/>
  <c r="G19" i="21"/>
  <c r="K19" i="21" s="1"/>
  <c r="M19" i="21" s="1"/>
  <c r="G10" i="21"/>
  <c r="K10" i="21" s="1"/>
  <c r="M10" i="21" s="1"/>
  <c r="G19" i="20"/>
  <c r="K19" i="20" s="1"/>
  <c r="M19" i="20" s="1"/>
  <c r="G10" i="20"/>
  <c r="K10" i="20" s="1"/>
  <c r="M10" i="20" s="1"/>
  <c r="K10" i="18"/>
  <c r="M10" i="18" s="1"/>
  <c r="G19" i="18"/>
  <c r="K19" i="18" s="1"/>
  <c r="M19" i="18" s="1"/>
  <c r="G10" i="18"/>
  <c r="K20" i="21" l="1"/>
  <c r="K11" i="21"/>
  <c r="M11" i="21"/>
  <c r="K12" i="21" l="1"/>
  <c r="K13" i="21" s="1"/>
  <c r="M13" i="21" s="1"/>
  <c r="K21" i="21"/>
  <c r="K22" i="21" s="1"/>
  <c r="M22" i="21" s="1"/>
  <c r="M23" i="21" l="1"/>
  <c r="M24" i="21" s="1"/>
  <c r="M25" i="21" l="1"/>
  <c r="M26" i="21" l="1"/>
  <c r="B5" i="22" s="1"/>
  <c r="C5" i="22"/>
  <c r="K20" i="20"/>
  <c r="K21" i="20" l="1"/>
  <c r="K22" i="20" s="1"/>
  <c r="M22" i="20" s="1"/>
  <c r="M11" i="20"/>
  <c r="K11" i="20"/>
  <c r="K12" i="20" l="1"/>
  <c r="K13" i="20" s="1"/>
  <c r="M13" i="20" s="1"/>
  <c r="M23" i="20" s="1"/>
  <c r="M25" i="20" s="1"/>
  <c r="C4" i="22" s="1"/>
  <c r="M24" i="20" l="1"/>
  <c r="M26" i="20"/>
  <c r="B4" i="22" s="1"/>
  <c r="K20" i="18" l="1"/>
  <c r="K21" i="18" l="1"/>
  <c r="K22" i="18" s="1"/>
  <c r="M22" i="18" s="1"/>
  <c r="K11" i="18"/>
  <c r="M11" i="18"/>
  <c r="K12" i="18" l="1"/>
  <c r="K13" i="18" s="1"/>
  <c r="M13" i="18" s="1"/>
  <c r="M23" i="18" s="1"/>
  <c r="B3" i="22" l="1"/>
  <c r="B6" i="22" s="1"/>
  <c r="C3" i="22"/>
  <c r="C6" i="22" s="1"/>
</calcChain>
</file>

<file path=xl/sharedStrings.xml><?xml version="1.0" encoding="utf-8"?>
<sst xmlns="http://schemas.openxmlformats.org/spreadsheetml/2006/main" count="343" uniqueCount="87">
  <si>
    <t>Stadt Mannheim</t>
  </si>
  <si>
    <t>Vertrag:</t>
  </si>
  <si>
    <t>- Fachbereich Bau- und Immobilienmanagement -</t>
  </si>
  <si>
    <t>Stand:</t>
  </si>
  <si>
    <t>Str.:</t>
  </si>
  <si>
    <t>Objekt:</t>
  </si>
  <si>
    <t>GBZ:</t>
  </si>
  <si>
    <t>Firma:</t>
  </si>
  <si>
    <t>Objektleiter:</t>
  </si>
  <si>
    <t>Telefon:</t>
  </si>
  <si>
    <t>FB:</t>
  </si>
  <si>
    <t>Beauftragter:</t>
  </si>
  <si>
    <t>Objektbez.</t>
  </si>
  <si>
    <t>Objektnr.</t>
  </si>
  <si>
    <t>Pos</t>
  </si>
  <si>
    <t>Reinigung</t>
  </si>
  <si>
    <t>Fläche</t>
  </si>
  <si>
    <t>€/ qm</t>
  </si>
  <si>
    <t>€/ Fläche</t>
  </si>
  <si>
    <t>Reinigungstage</t>
  </si>
  <si>
    <t>€/ Monat</t>
  </si>
  <si>
    <t>€/ Std.</t>
  </si>
  <si>
    <t>Std./ Tag</t>
  </si>
  <si>
    <t xml:space="preserve"> </t>
  </si>
  <si>
    <t>Firma-Angabe</t>
  </si>
  <si>
    <t>3 x 4</t>
  </si>
  <si>
    <t>Woche</t>
  </si>
  <si>
    <t>Monat</t>
  </si>
  <si>
    <t>Jahr</t>
  </si>
  <si>
    <t>5 x 7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</si>
  <si>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</si>
  <si>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</si>
  <si>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</si>
  <si>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</si>
  <si>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</si>
  <si>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</si>
  <si>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</si>
  <si>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</si>
  <si>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</si>
  <si>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</si>
  <si>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</si>
  <si>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1.</t>
  </si>
  <si>
    <t>Gehwege, Grundreinigung</t>
  </si>
  <si>
    <t>Kosten</t>
  </si>
  <si>
    <t>MwSt. 19%</t>
  </si>
  <si>
    <t>Monate</t>
  </si>
  <si>
    <t>€/ Jahr</t>
  </si>
  <si>
    <t>€/Monat</t>
  </si>
  <si>
    <t>Für die vertragsgerechte Erfüllung der Leistungen werden die in den LVZ eingesetzten Arbeitsstunden vertraglich zugesichert.</t>
  </si>
  <si>
    <t>Summe:</t>
  </si>
  <si>
    <t xml:space="preserve">Diese Unterschrift gilt für alle Teile des Angebotes. Alle Vertragsbestandteile und die in der "Aufforderung zur Angebotsabgabe" enthaltenen </t>
  </si>
  <si>
    <t>Regelungen werden anerkannt.</t>
  </si>
  <si>
    <t>Ort:</t>
  </si>
  <si>
    <t>den</t>
  </si>
  <si>
    <t>Stempel/ Unterschrift:</t>
  </si>
  <si>
    <t>Laufzeit 4 Jahre:</t>
  </si>
  <si>
    <t>(9 / 10 / 4,33)</t>
  </si>
  <si>
    <t>Außenreinigung Los 3</t>
  </si>
  <si>
    <t>Sonderreinigung</t>
  </si>
  <si>
    <r>
      <t xml:space="preserve">€/ qm </t>
    </r>
    <r>
      <rPr>
        <b/>
        <sz val="5"/>
        <rFont val="Arial"/>
        <family val="2"/>
      </rPr>
      <t>(max. 3 Nachkommastellen)</t>
    </r>
  </si>
  <si>
    <r>
      <t xml:space="preserve">€/ Fläche </t>
    </r>
    <r>
      <rPr>
        <b/>
        <sz val="5"/>
        <rFont val="Arial"/>
        <family val="2"/>
      </rPr>
      <t>(3 Nachkommastellen)</t>
    </r>
  </si>
  <si>
    <t>2.</t>
  </si>
  <si>
    <t>Laubentfernung</t>
  </si>
  <si>
    <t>Sonderreinigungen</t>
  </si>
  <si>
    <t>Summe</t>
  </si>
  <si>
    <t>Bei der Angabe der Stundenverrechnungssätze ist mit den ab dem 01.01.2026 gültigen Tariflöhne des Bundesinnungsverband des Gebäudereiniger-Handwerks zu kalkulieren.</t>
  </si>
  <si>
    <t>Leistungsverzeichnis vom 01.08.2026 bis 31.07.2030</t>
  </si>
  <si>
    <t>0621 293 7206</t>
  </si>
  <si>
    <t>Georgios Chorosis</t>
  </si>
  <si>
    <t>Kinderhaus Neuhermsheim</t>
  </si>
  <si>
    <r>
      <t xml:space="preserve">Die Ortsbesichtigung gemäß § 2, 2.2 der Ergänzenden Vertragsbedingungen wird nicht vorausgesetzt, jedoch </t>
    </r>
    <r>
      <rPr>
        <u/>
        <sz val="10"/>
        <rFont val="Arial"/>
        <family val="2"/>
      </rPr>
      <t>empfohlen</t>
    </r>
    <r>
      <rPr>
        <sz val="10"/>
        <rFont val="Arial"/>
        <family val="2"/>
      </rPr>
      <t xml:space="preserve"> und ist mit dem Reinigungsbeauftragten des Auftraggebers Georgios Chorosis, erreichbar unter der E-Mail Adresse: georgios.chorosis@mannheim.de oder vertretungsweise Angela Chemam erreichbar unter der E-Mail Adresse: angela.chemam@mannheim.de für das Objekt vor Angebotsabgabe abzustimmen.</t>
    </r>
  </si>
  <si>
    <t>Gerhard-Marcks.Str.20</t>
  </si>
  <si>
    <r>
      <t xml:space="preserve">Die Ortsbesichtigung gemäß § 2, 2.2 der Ergänzenden Vertragsbedingungen wird nicht vorausgesetzt, jedoch </t>
    </r>
    <r>
      <rPr>
        <u/>
        <sz val="10"/>
        <rFont val="Arial"/>
        <family val="2"/>
      </rPr>
      <t>empfohlen</t>
    </r>
    <r>
      <rPr>
        <sz val="10"/>
        <rFont val="Arial"/>
        <family val="2"/>
      </rPr>
      <t xml:space="preserve"> und ist mit dem Reinigungsbeauftragten des Auftraggebers Georgios Chorosis, erreichbar unter der E-Mail Adresse: georgios.chororsis@mannheim.de oder vertretungsweise Angela Chemam erreichbar unter der E-Mail Adresse: angela.chemam@mannheim.de für das Objekt vor Angebotsabgabe abzustimmen. Etwaige Unkenntnis des Objektes hat der Bieter zu vertreten.</t>
    </r>
  </si>
  <si>
    <t>Tambourweg 15</t>
  </si>
  <si>
    <r>
      <t xml:space="preserve">Die Ortsbesichtigung gemäß § 2, 2.2 der Ergänzenden Vertragsbedingungen wird nicht vorausgesetzt, jedoch </t>
    </r>
    <r>
      <rPr>
        <u/>
        <sz val="10"/>
        <rFont val="Arial"/>
        <family val="2"/>
      </rPr>
      <t>empfohlen</t>
    </r>
    <r>
      <rPr>
        <sz val="10"/>
        <rFont val="Arial"/>
        <family val="2"/>
      </rPr>
      <t xml:space="preserve"> und ist mit dem Reinigungsbeauftragten des Auftraggebers Georgios Chorosis, erreichbar unter der E-Mail Adresse: georgios.chorosis@mannheim.de oder vertretungsweise Angela Chemam erreichbar unter der E-Mail Adresse:angela.chemam@mannheim.de für das Objekt vor Angebotsabgabe abzustimmen. Etwaige Unkenntnis des Objektes hat der Bieter zu vertreten.</t>
    </r>
  </si>
  <si>
    <t>Gustav-Seitz-Str.3</t>
  </si>
  <si>
    <t>25.45</t>
  </si>
  <si>
    <t>Die Laubentfernung und -entsorgung ist in den Monaten Oktober und November auszuführen.</t>
  </si>
  <si>
    <t>Die Laubentfernung und entsorgung ist in den Monaten Oktober und November auszuführen.</t>
  </si>
  <si>
    <t>Krippe Gustav-Seitz</t>
  </si>
  <si>
    <t>KiGa Neuhermsheim</t>
  </si>
  <si>
    <t>Im Preis inbegriffen ist die Reinigung der Papierkörbe und Abfalleimer sowie die Entsorgung des Abfalls in die vor Ort vorhandenen Behältnisse.</t>
  </si>
  <si>
    <t>Gesamtsumme netto</t>
  </si>
  <si>
    <t>Gesamtsumme brutto</t>
  </si>
  <si>
    <t>Total:</t>
  </si>
  <si>
    <t>Gesamtkosten LOS 3</t>
  </si>
  <si>
    <t>Vergabenummer: 25-41-451861700-208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</si>
</sst>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00000"/>
    <numFmt numFmtId="165" formatCode="_-* #,##0.00\ &quot;DM&quot;_-;\-* #,##0.00\ &quot;DM&quot;_-;_-* &quot;-&quot;??\ &quot;DM&quot;_-;_-@_-"/>
    <numFmt numFmtId="166" formatCode="0000"/>
    <numFmt numFmtId="167" formatCode="&quot; &quot;@"/>
    <numFmt numFmtId="168" formatCode="_-* #,##0.00\ _D_M_-;\-* #,##0.00\ _D_M_-;_-* &quot;-&quot;??\ _D_M_-;_-@_-"/>
    <numFmt numFmtId="169" formatCode="0.000"/>
    <numFmt numFmtId="170" formatCode="0.0"/>
    <numFmt numFmtId="171" formatCode="#,##0.000"/>
    <numFmt numFmtId="172" formatCode="#,##0.00\ &quot;€&quot;"/>
    <numFmt numFmtId="173" formatCode="_-* #,##0.00\ [$€]_-;\-* #,##0.00\ [$€]_-;_-* &quot;-&quot;??\ [$€]_-;_-@_-"/>
    <numFmt numFmtId="174" formatCode="#,##0.000\ &quot;€&quot;"/>
    <numFmt numFmtId="175" formatCode="_-* #,##0.0000\ [$€-803]_-;\-* #,##0.0000\ [$€-803]_-;_-* &quot;-&quot;????\ [$€-803]_-;_-@_-"/>
    <numFmt numFmtId="176" formatCode="#,##0.000\ _€"/>
    <numFmt numFmtId="177" formatCode="#,##0.00\ &quot;€ Netto&quot;"/>
  </numFmts>
  <fonts count="22" x14ac:knownFonts="1">
    <font>
      <sz val="10"/>
      <name val="Arial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0"/>
      <color indexed="10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b/>
      <sz val="11"/>
      <color rgb="FF0070C0"/>
      <name val="Arial"/>
      <family val="2"/>
    </font>
    <font>
      <b/>
      <sz val="5"/>
      <name val="Arial"/>
      <family val="2"/>
    </font>
    <font>
      <sz val="11"/>
      <name val="Arial"/>
      <family val="2"/>
    </font>
    <font>
      <u/>
      <sz val="10"/>
      <name val="Arial"/>
      <family val="2"/>
    </font>
    <font>
      <sz val="11"/>
      <color theme="0"/>
      <name val="Arial"/>
      <family val="2"/>
    </font>
    <font>
      <b/>
      <sz val="12"/>
      <color theme="1"/>
      <name val="Arial"/>
      <family val="2"/>
    </font>
    <font>
      <u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19" fillId="4" borderId="0" applyNumberFormat="0" applyBorder="0" applyAlignment="0" applyProtection="0"/>
  </cellStyleXfs>
  <cellXfs count="326">
    <xf numFmtId="0" fontId="0" fillId="0" borderId="0" xfId="0"/>
    <xf numFmtId="2" fontId="3" fillId="0" borderId="0" xfId="2" applyNumberFormat="1" applyFont="1" applyBorder="1" applyAlignment="1">
      <alignment horizontal="centerContinuous" vertical="center"/>
    </xf>
    <xf numFmtId="0" fontId="4" fillId="0" borderId="0" xfId="0" applyFont="1"/>
    <xf numFmtId="0" fontId="3" fillId="0" borderId="0" xfId="0" applyFont="1"/>
    <xf numFmtId="2" fontId="3" fillId="0" borderId="0" xfId="2" applyNumberFormat="1" applyFont="1" applyFill="1" applyBorder="1" applyAlignment="1">
      <alignment horizontal="right" vertical="center"/>
    </xf>
    <xf numFmtId="2" fontId="3" fillId="0" borderId="0" xfId="2" applyNumberFormat="1" applyFont="1" applyBorder="1" applyAlignment="1">
      <alignment horizontal="left" vertical="center"/>
    </xf>
    <xf numFmtId="2" fontId="3" fillId="0" borderId="0" xfId="2" applyNumberFormat="1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Continuous" vertical="center"/>
    </xf>
    <xf numFmtId="49" fontId="7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49" fontId="8" fillId="0" borderId="2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169" fontId="2" fillId="2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5" xfId="0" applyNumberFormat="1" applyFont="1" applyBorder="1" applyAlignment="1">
      <alignment horizontal="center" vertical="center"/>
    </xf>
    <xf numFmtId="170" fontId="3" fillId="0" borderId="7" xfId="0" applyNumberFormat="1" applyFont="1" applyBorder="1" applyAlignment="1">
      <alignment horizontal="center" vertical="center"/>
    </xf>
    <xf numFmtId="0" fontId="9" fillId="0" borderId="0" xfId="0" applyFont="1"/>
    <xf numFmtId="0" fontId="9" fillId="0" borderId="13" xfId="0" applyFont="1" applyBorder="1" applyAlignment="1">
      <alignment horizontal="left" vertical="center"/>
    </xf>
    <xf numFmtId="0" fontId="6" fillId="0" borderId="13" xfId="0" applyFont="1" applyBorder="1" applyAlignment="1">
      <alignment horizontal="centerContinuous"/>
    </xf>
    <xf numFmtId="4" fontId="6" fillId="0" borderId="13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right" vertical="center"/>
    </xf>
    <xf numFmtId="10" fontId="9" fillId="0" borderId="0" xfId="3" applyNumberFormat="1" applyFont="1" applyBorder="1" applyAlignment="1" applyProtection="1">
      <alignment horizontal="center"/>
    </xf>
    <xf numFmtId="2" fontId="9" fillId="0" borderId="0" xfId="2" applyNumberFormat="1" applyFont="1" applyBorder="1" applyAlignment="1">
      <alignment horizontal="center"/>
    </xf>
    <xf numFmtId="0" fontId="14" fillId="0" borderId="0" xfId="0" applyFont="1"/>
    <xf numFmtId="2" fontId="11" fillId="0" borderId="0" xfId="2" applyNumberFormat="1" applyFont="1" applyBorder="1" applyAlignment="1">
      <alignment horizontal="center"/>
    </xf>
    <xf numFmtId="0" fontId="11" fillId="0" borderId="0" xfId="0" applyFont="1"/>
    <xf numFmtId="0" fontId="0" fillId="0" borderId="9" xfId="0" applyBorder="1"/>
    <xf numFmtId="2" fontId="0" fillId="0" borderId="9" xfId="0" applyNumberFormat="1" applyBorder="1" applyAlignment="1">
      <alignment horizontal="center"/>
    </xf>
    <xf numFmtId="2" fontId="2" fillId="0" borderId="9" xfId="2" applyNumberFormat="1" applyBorder="1" applyAlignment="1">
      <alignment horizontal="center"/>
    </xf>
    <xf numFmtId="173" fontId="4" fillId="0" borderId="0" xfId="4" applyFont="1" applyFill="1"/>
    <xf numFmtId="172" fontId="4" fillId="0" borderId="0" xfId="0" applyNumberFormat="1" applyFont="1"/>
    <xf numFmtId="0" fontId="15" fillId="0" borderId="0" xfId="0" applyFont="1"/>
    <xf numFmtId="4" fontId="3" fillId="3" borderId="3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2" fontId="2" fillId="3" borderId="1" xfId="2" applyNumberFormat="1" applyFont="1" applyFill="1" applyBorder="1" applyAlignment="1">
      <alignment horizontal="center" vertical="center"/>
    </xf>
    <xf numFmtId="171" fontId="3" fillId="0" borderId="8" xfId="1" applyNumberFormat="1" applyFont="1" applyBorder="1" applyAlignment="1">
      <alignment horizontal="center" vertical="center"/>
    </xf>
    <xf numFmtId="175" fontId="4" fillId="0" borderId="0" xfId="4" applyNumberFormat="1" applyFont="1" applyFill="1"/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centerContinuous" vertical="center"/>
    </xf>
    <xf numFmtId="2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Continuous" vertical="center"/>
    </xf>
    <xf numFmtId="2" fontId="3" fillId="0" borderId="0" xfId="0" applyNumberFormat="1" applyFont="1" applyAlignment="1">
      <alignment horizontal="right" vertical="center"/>
    </xf>
    <xf numFmtId="14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Continuous" vertical="center"/>
    </xf>
    <xf numFmtId="2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4" fontId="5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7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2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174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right"/>
    </xf>
    <xf numFmtId="2" fontId="13" fillId="0" borderId="0" xfId="0" applyNumberFormat="1" applyFont="1" applyAlignment="1">
      <alignment horizontal="right"/>
    </xf>
    <xf numFmtId="172" fontId="3" fillId="0" borderId="0" xfId="0" applyNumberFormat="1" applyFont="1" applyAlignment="1">
      <alignment horizontal="center"/>
    </xf>
    <xf numFmtId="172" fontId="4" fillId="0" borderId="0" xfId="0" applyNumberFormat="1" applyFont="1" applyAlignment="1">
      <alignment horizontal="center"/>
    </xf>
    <xf numFmtId="0" fontId="9" fillId="0" borderId="0" xfId="0" applyFont="1" applyAlignment="1">
      <alignment horizontal="centerContinuous"/>
    </xf>
    <xf numFmtId="2" fontId="9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left"/>
    </xf>
    <xf numFmtId="2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4" fontId="11" fillId="0" borderId="0" xfId="0" applyNumberFormat="1" applyFont="1" applyAlignment="1">
      <alignment horizontal="center"/>
    </xf>
    <xf numFmtId="0" fontId="2" fillId="0" borderId="0" xfId="0" applyFont="1"/>
    <xf numFmtId="49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Continuous"/>
    </xf>
    <xf numFmtId="4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2" fontId="9" fillId="0" borderId="0" xfId="0" applyNumberFormat="1" applyFont="1" applyBorder="1" applyAlignment="1">
      <alignment horizontal="center" vertical="center"/>
    </xf>
    <xf numFmtId="4" fontId="9" fillId="0" borderId="0" xfId="2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4" fontId="9" fillId="0" borderId="0" xfId="0" applyNumberFormat="1" applyFont="1" applyBorder="1" applyAlignment="1">
      <alignment horizontal="center"/>
    </xf>
    <xf numFmtId="2" fontId="6" fillId="0" borderId="0" xfId="0" applyNumberFormat="1" applyFont="1" applyFill="1" applyBorder="1" applyAlignment="1" applyProtection="1">
      <alignment horizontal="right" vertical="center"/>
    </xf>
    <xf numFmtId="171" fontId="6" fillId="0" borderId="0" xfId="1" applyNumberFormat="1" applyFont="1" applyFill="1" applyBorder="1" applyAlignment="1" applyProtection="1">
      <alignment horizontal="center" vertical="center"/>
    </xf>
    <xf numFmtId="0" fontId="9" fillId="0" borderId="0" xfId="0" applyFont="1" applyFill="1"/>
    <xf numFmtId="10" fontId="9" fillId="0" borderId="0" xfId="3" applyNumberFormat="1" applyFont="1" applyBorder="1" applyAlignment="1" applyProtection="1">
      <alignment horizontal="center" vertical="center"/>
    </xf>
    <xf numFmtId="0" fontId="9" fillId="0" borderId="0" xfId="0" applyFont="1" applyBorder="1" applyAlignment="1">
      <alignment horizontal="center" vertical="center"/>
    </xf>
    <xf numFmtId="14" fontId="9" fillId="0" borderId="0" xfId="2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170" fontId="3" fillId="0" borderId="0" xfId="0" applyNumberFormat="1" applyFont="1" applyBorder="1" applyAlignment="1">
      <alignment horizontal="center" vertical="center"/>
    </xf>
    <xf numFmtId="0" fontId="2" fillId="0" borderId="0" xfId="5"/>
    <xf numFmtId="170" fontId="2" fillId="0" borderId="0" xfId="5" applyNumberFormat="1" applyFont="1" applyFill="1" applyBorder="1" applyAlignment="1">
      <alignment horizontal="center" vertical="center"/>
    </xf>
    <xf numFmtId="4" fontId="3" fillId="0" borderId="0" xfId="7" applyNumberFormat="1" applyFont="1" applyFill="1" applyBorder="1" applyAlignment="1">
      <alignment horizontal="center" vertical="center"/>
    </xf>
    <xf numFmtId="0" fontId="2" fillId="0" borderId="0" xfId="5" applyFill="1"/>
    <xf numFmtId="49" fontId="3" fillId="0" borderId="1" xfId="5" applyNumberFormat="1" applyFont="1" applyFill="1" applyBorder="1" applyAlignment="1">
      <alignment horizontal="center" vertical="center" wrapText="1"/>
    </xf>
    <xf numFmtId="49" fontId="7" fillId="0" borderId="1" xfId="5" applyNumberFormat="1" applyFont="1" applyBorder="1" applyAlignment="1">
      <alignment horizontal="center" vertical="center"/>
    </xf>
    <xf numFmtId="49" fontId="7" fillId="0" borderId="1" xfId="5" applyNumberFormat="1" applyFont="1" applyBorder="1" applyAlignment="1">
      <alignment horizontal="center" vertical="center" wrapText="1"/>
    </xf>
    <xf numFmtId="49" fontId="8" fillId="0" borderId="2" xfId="5" applyNumberFormat="1" applyFont="1" applyFill="1" applyBorder="1" applyAlignment="1">
      <alignment horizontal="center"/>
    </xf>
    <xf numFmtId="49" fontId="8" fillId="0" borderId="0" xfId="5" applyNumberFormat="1" applyFont="1" applyFill="1" applyBorder="1" applyAlignment="1">
      <alignment horizontal="center"/>
    </xf>
    <xf numFmtId="49" fontId="9" fillId="0" borderId="1" xfId="5" applyNumberFormat="1" applyFont="1" applyFill="1" applyBorder="1" applyAlignment="1">
      <alignment horizontal="center" vertical="center"/>
    </xf>
    <xf numFmtId="49" fontId="9" fillId="0" borderId="0" xfId="5" applyNumberFormat="1" applyFont="1" applyFill="1" applyBorder="1" applyAlignment="1">
      <alignment horizontal="center" vertical="center"/>
    </xf>
    <xf numFmtId="49" fontId="3" fillId="0" borderId="1" xfId="5" applyNumberFormat="1" applyFont="1" applyFill="1" applyBorder="1" applyAlignment="1">
      <alignment horizontal="center" vertical="center"/>
    </xf>
    <xf numFmtId="49" fontId="9" fillId="0" borderId="1" xfId="5" applyNumberFormat="1" applyFont="1" applyBorder="1" applyAlignment="1">
      <alignment horizontal="center" vertical="center"/>
    </xf>
    <xf numFmtId="49" fontId="10" fillId="0" borderId="1" xfId="5" applyNumberFormat="1" applyFont="1" applyFill="1" applyBorder="1" applyAlignment="1">
      <alignment horizontal="center" vertical="center"/>
    </xf>
    <xf numFmtId="49" fontId="10" fillId="0" borderId="1" xfId="5" applyNumberFormat="1" applyFont="1" applyFill="1" applyBorder="1" applyAlignment="1">
      <alignment horizontal="center"/>
    </xf>
    <xf numFmtId="49" fontId="10" fillId="0" borderId="1" xfId="5" applyNumberFormat="1" applyFont="1" applyBorder="1" applyAlignment="1">
      <alignment horizontal="center"/>
    </xf>
    <xf numFmtId="167" fontId="2" fillId="0" borderId="1" xfId="5" applyNumberFormat="1" applyFont="1" applyFill="1" applyBorder="1" applyAlignment="1" applyProtection="1">
      <alignment horizontal="center" vertical="center"/>
    </xf>
    <xf numFmtId="0" fontId="11" fillId="0" borderId="1" xfId="5" applyFont="1" applyFill="1" applyBorder="1" applyAlignment="1" applyProtection="1">
      <alignment horizontal="left" vertical="center" wrapText="1"/>
    </xf>
    <xf numFmtId="169" fontId="2" fillId="2" borderId="1" xfId="5" applyNumberFormat="1" applyFont="1" applyFill="1" applyBorder="1" applyAlignment="1" applyProtection="1">
      <alignment horizontal="center" vertical="center"/>
      <protection locked="0"/>
    </xf>
    <xf numFmtId="169" fontId="2" fillId="3" borderId="1" xfId="6" applyNumberFormat="1" applyFont="1" applyFill="1" applyBorder="1" applyAlignment="1">
      <alignment horizontal="center" vertical="center"/>
    </xf>
    <xf numFmtId="171" fontId="2" fillId="3" borderId="1" xfId="5" applyNumberFormat="1" applyFont="1" applyFill="1" applyBorder="1" applyAlignment="1">
      <alignment horizontal="center" vertical="center"/>
    </xf>
    <xf numFmtId="2" fontId="2" fillId="2" borderId="1" xfId="5" applyNumberFormat="1" applyFont="1" applyFill="1" applyBorder="1" applyAlignment="1" applyProtection="1">
      <alignment horizontal="center" vertical="center"/>
      <protection locked="0"/>
    </xf>
    <xf numFmtId="2" fontId="2" fillId="3" borderId="1" xfId="5" applyNumberFormat="1" applyFont="1" applyFill="1" applyBorder="1" applyAlignment="1">
      <alignment horizontal="center" vertical="center"/>
    </xf>
    <xf numFmtId="171" fontId="3" fillId="0" borderId="3" xfId="5" applyNumberFormat="1" applyFont="1" applyFill="1" applyBorder="1" applyAlignment="1">
      <alignment horizontal="center" vertical="center"/>
    </xf>
    <xf numFmtId="2" fontId="17" fillId="0" borderId="2" xfId="5" applyNumberFormat="1" applyFont="1" applyFill="1" applyBorder="1" applyAlignment="1">
      <alignment horizontal="center" vertical="center"/>
    </xf>
    <xf numFmtId="4" fontId="3" fillId="0" borderId="5" xfId="5" applyNumberFormat="1" applyFont="1" applyFill="1" applyBorder="1" applyAlignment="1">
      <alignment horizontal="center" vertical="center"/>
    </xf>
    <xf numFmtId="171" fontId="3" fillId="0" borderId="1" xfId="5" applyNumberFormat="1" applyFont="1" applyFill="1" applyBorder="1" applyAlignment="1">
      <alignment horizontal="center" vertical="center"/>
    </xf>
    <xf numFmtId="2" fontId="3" fillId="0" borderId="0" xfId="5" applyNumberFormat="1" applyFont="1" applyFill="1" applyBorder="1" applyAlignment="1">
      <alignment horizontal="center" vertical="center"/>
    </xf>
    <xf numFmtId="2" fontId="3" fillId="0" borderId="5" xfId="5" applyNumberFormat="1" applyFont="1" applyFill="1" applyBorder="1" applyAlignment="1">
      <alignment horizontal="center" vertical="center"/>
    </xf>
    <xf numFmtId="173" fontId="4" fillId="0" borderId="0" xfId="8" applyFont="1" applyFill="1"/>
    <xf numFmtId="171" fontId="3" fillId="0" borderId="20" xfId="5" applyNumberFormat="1" applyFont="1" applyFill="1" applyBorder="1" applyAlignment="1">
      <alignment horizontal="center" vertical="center"/>
    </xf>
    <xf numFmtId="170" fontId="3" fillId="0" borderId="9" xfId="5" applyNumberFormat="1" applyFont="1" applyFill="1" applyBorder="1" applyAlignment="1">
      <alignment horizontal="center" vertical="center"/>
    </xf>
    <xf numFmtId="176" fontId="3" fillId="0" borderId="16" xfId="7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Alignment="1">
      <alignment horizontal="center"/>
    </xf>
    <xf numFmtId="167" fontId="7" fillId="0" borderId="0" xfId="5" applyNumberFormat="1" applyFont="1" applyFill="1" applyBorder="1" applyAlignment="1" applyProtection="1">
      <alignment horizontal="left" vertical="center"/>
    </xf>
    <xf numFmtId="0" fontId="2" fillId="0" borderId="0" xfId="5" applyFont="1" applyFill="1" applyBorder="1" applyAlignment="1" applyProtection="1">
      <alignment vertical="center"/>
    </xf>
    <xf numFmtId="4" fontId="2" fillId="0" borderId="0" xfId="5" applyNumberFormat="1" applyFont="1" applyFill="1" applyBorder="1" applyAlignment="1">
      <alignment horizontal="center" vertical="center"/>
    </xf>
    <xf numFmtId="2" fontId="2" fillId="0" borderId="0" xfId="5" applyNumberFormat="1" applyFont="1" applyFill="1" applyBorder="1" applyAlignment="1">
      <alignment horizontal="center" vertical="center"/>
    </xf>
    <xf numFmtId="2" fontId="2" fillId="0" borderId="0" xfId="6" applyNumberFormat="1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left" vertical="center"/>
    </xf>
    <xf numFmtId="4" fontId="3" fillId="0" borderId="0" xfId="5" applyNumberFormat="1" applyFont="1" applyFill="1" applyBorder="1" applyAlignment="1">
      <alignment horizontal="center" vertical="center"/>
    </xf>
    <xf numFmtId="167" fontId="7" fillId="0" borderId="1" xfId="5" applyNumberFormat="1" applyFont="1" applyFill="1" applyBorder="1" applyAlignment="1" applyProtection="1">
      <alignment horizontal="left" vertical="center"/>
    </xf>
    <xf numFmtId="167" fontId="7" fillId="0" borderId="1" xfId="5" applyNumberFormat="1" applyFont="1" applyFill="1" applyBorder="1" applyAlignment="1" applyProtection="1">
      <alignment horizontal="center" vertical="center"/>
    </xf>
    <xf numFmtId="4" fontId="7" fillId="0" borderId="1" xfId="5" applyNumberFormat="1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centerContinuous" vertical="center"/>
    </xf>
    <xf numFmtId="2" fontId="3" fillId="0" borderId="19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2" fontId="6" fillId="2" borderId="0" xfId="0" applyNumberFormat="1" applyFont="1" applyFill="1" applyAlignment="1" applyProtection="1">
      <alignment horizontal="right" vertical="center"/>
      <protection locked="0"/>
    </xf>
    <xf numFmtId="0" fontId="3" fillId="0" borderId="0" xfId="0" applyFont="1" applyAlignment="1">
      <alignment horizontal="right" vertical="center"/>
    </xf>
    <xf numFmtId="0" fontId="11" fillId="0" borderId="0" xfId="5" applyFont="1"/>
    <xf numFmtId="2" fontId="2" fillId="0" borderId="9" xfId="5" applyNumberFormat="1" applyBorder="1" applyAlignment="1">
      <alignment horizontal="center"/>
    </xf>
    <xf numFmtId="4" fontId="2" fillId="0" borderId="0" xfId="5" applyNumberFormat="1" applyAlignment="1">
      <alignment horizontal="center"/>
    </xf>
    <xf numFmtId="0" fontId="7" fillId="0" borderId="0" xfId="5" applyFont="1" applyAlignment="1">
      <alignment horizontal="centerContinuous"/>
    </xf>
    <xf numFmtId="0" fontId="7" fillId="0" borderId="0" xfId="5" applyFont="1" applyAlignment="1">
      <alignment horizontal="left"/>
    </xf>
    <xf numFmtId="0" fontId="2" fillId="0" borderId="9" xfId="5" applyBorder="1"/>
    <xf numFmtId="2" fontId="7" fillId="0" borderId="0" xfId="5" applyNumberFormat="1" applyFont="1" applyAlignment="1">
      <alignment horizontal="center"/>
    </xf>
    <xf numFmtId="49" fontId="7" fillId="0" borderId="0" xfId="5" applyNumberFormat="1" applyFont="1" applyAlignment="1">
      <alignment horizontal="center"/>
    </xf>
    <xf numFmtId="4" fontId="11" fillId="0" borderId="0" xfId="5" applyNumberFormat="1" applyFont="1" applyAlignment="1">
      <alignment horizontal="center"/>
    </xf>
    <xf numFmtId="0" fontId="11" fillId="0" borderId="0" xfId="5" applyFont="1" applyAlignment="1">
      <alignment horizontal="center"/>
    </xf>
    <xf numFmtId="2" fontId="11" fillId="0" borderId="0" xfId="5" applyNumberFormat="1" applyFont="1" applyAlignment="1">
      <alignment horizontal="center"/>
    </xf>
    <xf numFmtId="49" fontId="10" fillId="0" borderId="0" xfId="5" applyNumberFormat="1" applyFont="1" applyAlignment="1">
      <alignment horizontal="left"/>
    </xf>
    <xf numFmtId="172" fontId="4" fillId="0" borderId="0" xfId="5" applyNumberFormat="1" applyFont="1"/>
    <xf numFmtId="2" fontId="9" fillId="0" borderId="0" xfId="5" applyNumberFormat="1" applyFont="1" applyAlignment="1">
      <alignment horizontal="center"/>
    </xf>
    <xf numFmtId="4" fontId="9" fillId="0" borderId="0" xfId="5" applyNumberFormat="1" applyFont="1" applyAlignment="1">
      <alignment horizontal="center"/>
    </xf>
    <xf numFmtId="0" fontId="9" fillId="0" borderId="0" xfId="5" applyFont="1" applyAlignment="1">
      <alignment horizontal="centerContinuous"/>
    </xf>
    <xf numFmtId="0" fontId="9" fillId="0" borderId="0" xfId="5" applyFont="1"/>
    <xf numFmtId="49" fontId="9" fillId="0" borderId="0" xfId="5" applyNumberFormat="1" applyFont="1" applyAlignment="1">
      <alignment horizontal="left" vertical="center"/>
    </xf>
    <xf numFmtId="0" fontId="14" fillId="0" borderId="0" xfId="5" applyFont="1"/>
    <xf numFmtId="172" fontId="4" fillId="0" borderId="0" xfId="5" applyNumberFormat="1" applyFont="1" applyAlignment="1">
      <alignment horizontal="center"/>
    </xf>
    <xf numFmtId="2" fontId="12" fillId="0" borderId="0" xfId="5" applyNumberFormat="1" applyFont="1" applyAlignment="1">
      <alignment horizontal="right"/>
    </xf>
    <xf numFmtId="0" fontId="9" fillId="0" borderId="0" xfId="5" applyFont="1" applyAlignment="1">
      <alignment horizontal="center"/>
    </xf>
    <xf numFmtId="0" fontId="15" fillId="0" borderId="0" xfId="5" applyFont="1"/>
    <xf numFmtId="0" fontId="9" fillId="0" borderId="0" xfId="5" applyFont="1" applyAlignment="1">
      <alignment horizontal="left" vertical="center"/>
    </xf>
    <xf numFmtId="2" fontId="9" fillId="0" borderId="0" xfId="5" applyNumberFormat="1" applyFont="1" applyAlignment="1">
      <alignment horizontal="center" vertical="center"/>
    </xf>
    <xf numFmtId="2" fontId="6" fillId="0" borderId="0" xfId="5" applyNumberFormat="1" applyFont="1" applyAlignment="1">
      <alignment horizontal="right" vertical="center"/>
    </xf>
    <xf numFmtId="177" fontId="4" fillId="0" borderId="0" xfId="5" applyNumberFormat="1" applyFont="1" applyAlignment="1">
      <alignment horizontal="center"/>
    </xf>
    <xf numFmtId="0" fontId="4" fillId="0" borderId="0" xfId="5" applyFont="1"/>
    <xf numFmtId="172" fontId="3" fillId="0" borderId="0" xfId="5" applyNumberFormat="1" applyFont="1" applyAlignment="1">
      <alignment horizontal="center"/>
    </xf>
    <xf numFmtId="2" fontId="13" fillId="0" borderId="0" xfId="5" applyNumberFormat="1" applyFont="1" applyAlignment="1">
      <alignment horizontal="right"/>
    </xf>
    <xf numFmtId="174" fontId="3" fillId="0" borderId="0" xfId="5" applyNumberFormat="1" applyFont="1" applyAlignment="1">
      <alignment horizontal="center" vertical="center"/>
    </xf>
    <xf numFmtId="2" fontId="3" fillId="0" borderId="13" xfId="5" applyNumberFormat="1" applyFont="1" applyBorder="1" applyAlignment="1">
      <alignment horizontal="right" vertical="center"/>
    </xf>
    <xf numFmtId="4" fontId="6" fillId="0" borderId="13" xfId="5" applyNumberFormat="1" applyFont="1" applyBorder="1" applyAlignment="1">
      <alignment horizontal="center"/>
    </xf>
    <xf numFmtId="0" fontId="6" fillId="0" borderId="13" xfId="5" applyFont="1" applyBorder="1" applyAlignment="1">
      <alignment horizontal="centerContinuous"/>
    </xf>
    <xf numFmtId="0" fontId="9" fillId="0" borderId="13" xfId="5" applyFont="1" applyBorder="1" applyAlignment="1">
      <alignment horizontal="left" vertical="center"/>
    </xf>
    <xf numFmtId="0" fontId="9" fillId="0" borderId="0" xfId="5" applyFont="1" applyAlignment="1">
      <alignment horizontal="center" vertical="center"/>
    </xf>
    <xf numFmtId="170" fontId="3" fillId="0" borderId="9" xfId="5" applyNumberFormat="1" applyFont="1" applyBorder="1" applyAlignment="1">
      <alignment horizontal="center" vertical="center"/>
    </xf>
    <xf numFmtId="171" fontId="3" fillId="3" borderId="1" xfId="5" applyNumberFormat="1" applyFont="1" applyFill="1" applyBorder="1" applyAlignment="1">
      <alignment horizontal="center" vertical="center"/>
    </xf>
    <xf numFmtId="2" fontId="3" fillId="0" borderId="5" xfId="5" applyNumberFormat="1" applyFont="1" applyBorder="1" applyAlignment="1">
      <alignment horizontal="center" vertical="center"/>
    </xf>
    <xf numFmtId="2" fontId="3" fillId="0" borderId="0" xfId="5" applyNumberFormat="1" applyFont="1" applyAlignment="1">
      <alignment horizontal="center" vertical="center"/>
    </xf>
    <xf numFmtId="4" fontId="3" fillId="0" borderId="5" xfId="5" applyNumberFormat="1" applyFont="1" applyBorder="1" applyAlignment="1">
      <alignment horizontal="center" vertical="center"/>
    </xf>
    <xf numFmtId="2" fontId="17" fillId="0" borderId="2" xfId="5" applyNumberFormat="1" applyFont="1" applyBorder="1" applyAlignment="1">
      <alignment horizontal="center" vertical="center"/>
    </xf>
    <xf numFmtId="2" fontId="2" fillId="3" borderId="1" xfId="5" applyNumberFormat="1" applyFill="1" applyBorder="1" applyAlignment="1">
      <alignment horizontal="center" vertical="center"/>
    </xf>
    <xf numFmtId="2" fontId="2" fillId="2" borderId="1" xfId="5" applyNumberFormat="1" applyFill="1" applyBorder="1" applyAlignment="1" applyProtection="1">
      <alignment horizontal="center" vertical="center"/>
      <protection locked="0"/>
    </xf>
    <xf numFmtId="171" fontId="2" fillId="3" borderId="1" xfId="5" applyNumberFormat="1" applyFill="1" applyBorder="1" applyAlignment="1">
      <alignment horizontal="center" vertical="center"/>
    </xf>
    <xf numFmtId="0" fontId="2" fillId="0" borderId="3" xfId="5" applyBorder="1" applyAlignment="1">
      <alignment horizontal="center" vertical="center"/>
    </xf>
    <xf numFmtId="2" fontId="2" fillId="0" borderId="3" xfId="5" applyNumberFormat="1" applyBorder="1" applyAlignment="1">
      <alignment horizontal="center" vertical="center"/>
    </xf>
    <xf numFmtId="169" fontId="2" fillId="2" borderId="1" xfId="5" applyNumberFormat="1" applyFill="1" applyBorder="1" applyAlignment="1" applyProtection="1">
      <alignment horizontal="center" vertical="center"/>
      <protection locked="0"/>
    </xf>
    <xf numFmtId="0" fontId="11" fillId="0" borderId="1" xfId="5" applyFont="1" applyBorder="1" applyAlignment="1">
      <alignment horizontal="left" vertical="center" wrapText="1"/>
    </xf>
    <xf numFmtId="167" fontId="2" fillId="0" borderId="1" xfId="5" applyNumberFormat="1" applyBorder="1" applyAlignment="1">
      <alignment horizontal="center" vertical="center"/>
    </xf>
    <xf numFmtId="49" fontId="10" fillId="0" borderId="1" xfId="5" applyNumberFormat="1" applyFont="1" applyBorder="1" applyAlignment="1">
      <alignment horizontal="center" vertical="center"/>
    </xf>
    <xf numFmtId="49" fontId="3" fillId="0" borderId="1" xfId="5" applyNumberFormat="1" applyFont="1" applyBorder="1" applyAlignment="1">
      <alignment horizontal="center" vertical="center"/>
    </xf>
    <xf numFmtId="49" fontId="9" fillId="0" borderId="0" xfId="5" applyNumberFormat="1" applyFont="1" applyAlignment="1">
      <alignment horizontal="center" vertical="center"/>
    </xf>
    <xf numFmtId="49" fontId="8" fillId="0" borderId="0" xfId="5" applyNumberFormat="1" applyFont="1" applyAlignment="1">
      <alignment horizontal="center"/>
    </xf>
    <xf numFmtId="49" fontId="8" fillId="0" borderId="2" xfId="5" applyNumberFormat="1" applyFont="1" applyBorder="1" applyAlignment="1">
      <alignment horizontal="center"/>
    </xf>
    <xf numFmtId="0" fontId="7" fillId="0" borderId="1" xfId="5" applyFont="1" applyBorder="1" applyAlignment="1">
      <alignment horizontal="centerContinuous" vertical="center"/>
    </xf>
    <xf numFmtId="49" fontId="3" fillId="0" borderId="1" xfId="5" applyNumberFormat="1" applyFont="1" applyBorder="1" applyAlignment="1">
      <alignment horizontal="center" vertical="center" wrapText="1"/>
    </xf>
    <xf numFmtId="4" fontId="7" fillId="0" borderId="1" xfId="5" applyNumberFormat="1" applyFont="1" applyBorder="1" applyAlignment="1">
      <alignment horizontal="center" vertical="center"/>
    </xf>
    <xf numFmtId="167" fontId="7" fillId="0" borderId="1" xfId="5" applyNumberFormat="1" applyFont="1" applyBorder="1" applyAlignment="1">
      <alignment horizontal="center" vertical="center"/>
    </xf>
    <xf numFmtId="167" fontId="7" fillId="0" borderId="1" xfId="5" applyNumberFormat="1" applyFont="1" applyBorder="1" applyAlignment="1">
      <alignment horizontal="left" vertical="center"/>
    </xf>
    <xf numFmtId="170" fontId="2" fillId="0" borderId="0" xfId="5" applyNumberFormat="1" applyAlignment="1">
      <alignment horizontal="center" vertical="center"/>
    </xf>
    <xf numFmtId="4" fontId="3" fillId="0" borderId="0" xfId="5" applyNumberFormat="1" applyFont="1" applyAlignment="1">
      <alignment horizontal="center" vertical="center"/>
    </xf>
    <xf numFmtId="0" fontId="2" fillId="0" borderId="0" xfId="5" applyAlignment="1">
      <alignment horizontal="center" vertical="center"/>
    </xf>
    <xf numFmtId="0" fontId="3" fillId="0" borderId="0" xfId="5" applyFont="1" applyAlignment="1">
      <alignment horizontal="left" vertical="center"/>
    </xf>
    <xf numFmtId="2" fontId="2" fillId="0" borderId="0" xfId="5" applyNumberFormat="1" applyAlignment="1">
      <alignment horizontal="center" vertical="center"/>
    </xf>
    <xf numFmtId="4" fontId="2" fillId="0" borderId="0" xfId="5" applyNumberFormat="1" applyAlignment="1">
      <alignment horizontal="center" vertical="center"/>
    </xf>
    <xf numFmtId="0" fontId="2" fillId="0" borderId="0" xfId="5" applyAlignment="1">
      <alignment vertical="center"/>
    </xf>
    <xf numFmtId="167" fontId="7" fillId="0" borderId="0" xfId="5" applyNumberFormat="1" applyFont="1" applyAlignment="1">
      <alignment horizontal="left" vertical="center"/>
    </xf>
    <xf numFmtId="170" fontId="3" fillId="0" borderId="0" xfId="5" applyNumberFormat="1" applyFont="1" applyAlignment="1">
      <alignment horizontal="center" vertical="center"/>
    </xf>
    <xf numFmtId="0" fontId="3" fillId="0" borderId="0" xfId="5" applyFont="1" applyAlignment="1">
      <alignment horizontal="center" vertical="center"/>
    </xf>
    <xf numFmtId="0" fontId="2" fillId="0" borderId="0" xfId="5" applyAlignment="1">
      <alignment vertical="center" wrapText="1"/>
    </xf>
    <xf numFmtId="170" fontId="3" fillId="0" borderId="7" xfId="5" applyNumberFormat="1" applyFont="1" applyBorder="1" applyAlignment="1">
      <alignment horizontal="center" vertical="center"/>
    </xf>
    <xf numFmtId="4" fontId="3" fillId="3" borderId="3" xfId="5" applyNumberFormat="1" applyFont="1" applyFill="1" applyBorder="1" applyAlignment="1">
      <alignment horizontal="center" vertical="center"/>
    </xf>
    <xf numFmtId="4" fontId="3" fillId="3" borderId="1" xfId="5" applyNumberFormat="1" applyFont="1" applyFill="1" applyBorder="1" applyAlignment="1">
      <alignment horizontal="center" vertical="center"/>
    </xf>
    <xf numFmtId="2" fontId="3" fillId="0" borderId="19" xfId="5" applyNumberFormat="1" applyFont="1" applyBorder="1" applyAlignment="1">
      <alignment horizontal="center" vertical="center"/>
    </xf>
    <xf numFmtId="4" fontId="2" fillId="3" borderId="1" xfId="5" applyNumberFormat="1" applyFill="1" applyBorder="1" applyAlignment="1">
      <alignment horizontal="center" vertical="center"/>
    </xf>
    <xf numFmtId="0" fontId="2" fillId="0" borderId="3" xfId="5" applyBorder="1" applyAlignment="1">
      <alignment vertical="center"/>
    </xf>
    <xf numFmtId="167" fontId="2" fillId="0" borderId="3" xfId="5" applyNumberFormat="1" applyBorder="1" applyAlignment="1">
      <alignment horizontal="center" vertical="center"/>
    </xf>
    <xf numFmtId="0" fontId="2" fillId="0" borderId="1" xfId="5" applyBorder="1"/>
    <xf numFmtId="0" fontId="10" fillId="0" borderId="0" xfId="5" applyFont="1" applyAlignment="1">
      <alignment horizontal="center"/>
    </xf>
    <xf numFmtId="49" fontId="10" fillId="0" borderId="2" xfId="5" applyNumberFormat="1" applyFont="1" applyBorder="1" applyAlignment="1">
      <alignment horizontal="center"/>
    </xf>
    <xf numFmtId="49" fontId="7" fillId="0" borderId="1" xfId="5" applyNumberFormat="1" applyFont="1" applyBorder="1" applyAlignment="1">
      <alignment horizontal="centerContinuous" vertical="center"/>
    </xf>
    <xf numFmtId="0" fontId="3" fillId="0" borderId="0" xfId="5" applyFont="1"/>
    <xf numFmtId="0" fontId="3" fillId="0" borderId="0" xfId="5" applyFont="1" applyAlignment="1">
      <alignment horizontal="right" vertical="center"/>
    </xf>
    <xf numFmtId="4" fontId="3" fillId="0" borderId="0" xfId="5" applyNumberFormat="1" applyFont="1" applyAlignment="1">
      <alignment horizontal="left" vertical="center"/>
    </xf>
    <xf numFmtId="2" fontId="6" fillId="2" borderId="0" xfId="5" applyNumberFormat="1" applyFont="1" applyFill="1" applyAlignment="1" applyProtection="1">
      <alignment horizontal="right" vertical="center"/>
      <protection locked="0"/>
    </xf>
    <xf numFmtId="49" fontId="3" fillId="0" borderId="0" xfId="5" applyNumberFormat="1" applyFont="1" applyAlignment="1">
      <alignment horizontal="left" vertical="center"/>
    </xf>
    <xf numFmtId="166" fontId="3" fillId="0" borderId="0" xfId="5" applyNumberFormat="1" applyFont="1" applyAlignment="1">
      <alignment horizontal="right" vertical="center"/>
    </xf>
    <xf numFmtId="2" fontId="3" fillId="0" borderId="0" xfId="5" applyNumberFormat="1" applyFont="1" applyAlignment="1">
      <alignment horizontal="right" vertical="center"/>
    </xf>
    <xf numFmtId="164" fontId="3" fillId="0" borderId="0" xfId="5" applyNumberFormat="1" applyFont="1" applyAlignment="1">
      <alignment horizontal="left" vertical="center"/>
    </xf>
    <xf numFmtId="14" fontId="5" fillId="0" borderId="0" xfId="5" applyNumberFormat="1" applyFont="1" applyAlignment="1">
      <alignment horizontal="right" vertical="center"/>
    </xf>
    <xf numFmtId="2" fontId="3" fillId="0" borderId="0" xfId="5" applyNumberFormat="1" applyFont="1" applyAlignment="1">
      <alignment horizontal="left" vertical="center"/>
    </xf>
    <xf numFmtId="164" fontId="2" fillId="0" borderId="0" xfId="5" applyNumberFormat="1" applyAlignment="1">
      <alignment horizontal="centerContinuous" vertical="center"/>
    </xf>
    <xf numFmtId="2" fontId="3" fillId="0" borderId="0" xfId="5" applyNumberFormat="1" applyFont="1" applyAlignment="1">
      <alignment horizontal="centerContinuous" vertical="center"/>
    </xf>
    <xf numFmtId="0" fontId="2" fillId="0" borderId="0" xfId="5" applyAlignment="1">
      <alignment horizontal="left" vertical="center"/>
    </xf>
    <xf numFmtId="14" fontId="3" fillId="0" borderId="0" xfId="5" applyNumberFormat="1" applyFont="1" applyAlignment="1">
      <alignment horizontal="center" vertical="center" wrapText="1"/>
    </xf>
    <xf numFmtId="14" fontId="3" fillId="0" borderId="0" xfId="5" applyNumberFormat="1" applyFont="1" applyAlignment="1">
      <alignment horizontal="right" vertical="center"/>
    </xf>
    <xf numFmtId="0" fontId="3" fillId="0" borderId="0" xfId="5" applyFont="1" applyAlignment="1">
      <alignment horizontal="centerContinuous" vertical="center"/>
    </xf>
    <xf numFmtId="0" fontId="2" fillId="0" borderId="21" xfId="5" applyBorder="1"/>
    <xf numFmtId="0" fontId="2" fillId="5" borderId="22" xfId="5" applyFill="1" applyBorder="1" applyAlignment="1">
      <alignment horizontal="center" vertical="center"/>
    </xf>
    <xf numFmtId="0" fontId="2" fillId="5" borderId="23" xfId="5" applyFill="1" applyBorder="1" applyAlignment="1">
      <alignment horizontal="center" vertical="center"/>
    </xf>
    <xf numFmtId="0" fontId="2" fillId="6" borderId="24" xfId="5" applyFill="1" applyBorder="1" applyAlignment="1">
      <alignment horizontal="center" vertical="center"/>
    </xf>
    <xf numFmtId="172" fontId="2" fillId="0" borderId="1" xfId="5" applyNumberFormat="1" applyBorder="1" applyAlignment="1">
      <alignment horizontal="center" vertical="center"/>
    </xf>
    <xf numFmtId="172" fontId="2" fillId="0" borderId="25" xfId="5" applyNumberFormat="1" applyBorder="1" applyAlignment="1">
      <alignment horizontal="center" vertical="center"/>
    </xf>
    <xf numFmtId="0" fontId="21" fillId="7" borderId="26" xfId="5" applyFont="1" applyFill="1" applyBorder="1" applyAlignment="1">
      <alignment horizontal="center" vertical="center"/>
    </xf>
    <xf numFmtId="172" fontId="2" fillId="7" borderId="27" xfId="5" applyNumberFormat="1" applyFill="1" applyBorder="1" applyAlignment="1">
      <alignment horizontal="center" vertical="center"/>
    </xf>
    <xf numFmtId="172" fontId="2" fillId="7" borderId="28" xfId="5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49" fontId="3" fillId="2" borderId="0" xfId="0" applyNumberFormat="1" applyFont="1" applyFill="1" applyAlignment="1" applyProtection="1">
      <alignment horizontal="left" vertical="center"/>
      <protection locked="0"/>
    </xf>
    <xf numFmtId="167" fontId="3" fillId="0" borderId="3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49" fontId="2" fillId="0" borderId="0" xfId="0" applyNumberFormat="1" applyFont="1" applyBorder="1" applyAlignment="1">
      <alignment vertical="center" wrapText="1"/>
    </xf>
    <xf numFmtId="4" fontId="3" fillId="0" borderId="11" xfId="5" applyNumberFormat="1" applyFont="1" applyFill="1" applyBorder="1" applyAlignment="1">
      <alignment horizontal="center" vertical="center"/>
    </xf>
    <xf numFmtId="4" fontId="3" fillId="0" borderId="12" xfId="5" applyNumberFormat="1" applyFont="1" applyFill="1" applyBorder="1" applyAlignment="1">
      <alignment horizontal="center" vertical="center"/>
    </xf>
    <xf numFmtId="4" fontId="3" fillId="0" borderId="4" xfId="5" applyNumberFormat="1" applyFont="1" applyFill="1" applyBorder="1" applyAlignment="1">
      <alignment horizontal="center" vertical="center"/>
    </xf>
    <xf numFmtId="0" fontId="3" fillId="0" borderId="17" xfId="5" applyFont="1" applyFill="1" applyBorder="1" applyAlignment="1">
      <alignment horizontal="center" vertical="center"/>
    </xf>
    <xf numFmtId="0" fontId="3" fillId="0" borderId="18" xfId="5" applyFont="1" applyFill="1" applyBorder="1" applyAlignment="1">
      <alignment horizontal="center" vertical="center"/>
    </xf>
    <xf numFmtId="0" fontId="3" fillId="0" borderId="19" xfId="5" applyFont="1" applyFill="1" applyBorder="1" applyAlignment="1">
      <alignment horizontal="center" vertical="center"/>
    </xf>
    <xf numFmtId="49" fontId="9" fillId="0" borderId="10" xfId="5" applyNumberFormat="1" applyFont="1" applyBorder="1" applyAlignment="1">
      <alignment horizontal="left" vertical="center"/>
    </xf>
    <xf numFmtId="49" fontId="9" fillId="0" borderId="13" xfId="5" applyNumberFormat="1" applyFont="1" applyBorder="1" applyAlignment="1">
      <alignment horizontal="left" vertical="center"/>
    </xf>
    <xf numFmtId="49" fontId="9" fillId="0" borderId="14" xfId="5" applyNumberFormat="1" applyFont="1" applyBorder="1" applyAlignment="1">
      <alignment horizontal="left" vertical="center"/>
    </xf>
    <xf numFmtId="49" fontId="9" fillId="0" borderId="2" xfId="5" applyNumberFormat="1" applyFont="1" applyBorder="1" applyAlignment="1">
      <alignment horizontal="left" vertical="center"/>
    </xf>
    <xf numFmtId="49" fontId="9" fillId="0" borderId="0" xfId="5" applyNumberFormat="1" applyFont="1" applyBorder="1" applyAlignment="1">
      <alignment horizontal="left" vertical="center"/>
    </xf>
    <xf numFmtId="49" fontId="9" fillId="0" borderId="5" xfId="5" applyNumberFormat="1" applyFont="1" applyBorder="1" applyAlignment="1">
      <alignment horizontal="left" vertical="center"/>
    </xf>
    <xf numFmtId="49" fontId="9" fillId="0" borderId="6" xfId="5" applyNumberFormat="1" applyFont="1" applyBorder="1" applyAlignment="1">
      <alignment horizontal="left" vertical="center"/>
    </xf>
    <xf numFmtId="49" fontId="9" fillId="0" borderId="9" xfId="5" applyNumberFormat="1" applyFont="1" applyBorder="1" applyAlignment="1">
      <alignment horizontal="left" vertical="center"/>
    </xf>
    <xf numFmtId="49" fontId="9" fillId="0" borderId="16" xfId="5" applyNumberFormat="1" applyFont="1" applyBorder="1" applyAlignment="1">
      <alignment horizontal="left" vertical="center"/>
    </xf>
    <xf numFmtId="0" fontId="3" fillId="0" borderId="0" xfId="5" applyFont="1" applyAlignment="1">
      <alignment horizontal="left"/>
    </xf>
    <xf numFmtId="49" fontId="3" fillId="2" borderId="0" xfId="5" applyNumberFormat="1" applyFont="1" applyFill="1" applyAlignment="1" applyProtection="1">
      <alignment horizontal="left" vertical="center"/>
      <protection locked="0"/>
    </xf>
    <xf numFmtId="0" fontId="2" fillId="0" borderId="10" xfId="5" applyBorder="1" applyAlignment="1">
      <alignment vertical="center" wrapText="1"/>
    </xf>
    <xf numFmtId="0" fontId="2" fillId="0" borderId="13" xfId="5" applyBorder="1" applyAlignment="1">
      <alignment vertical="center" wrapText="1"/>
    </xf>
    <xf numFmtId="0" fontId="2" fillId="0" borderId="14" xfId="5" applyBorder="1" applyAlignment="1">
      <alignment vertical="center" wrapText="1"/>
    </xf>
    <xf numFmtId="0" fontId="2" fillId="0" borderId="2" xfId="5" applyBorder="1" applyAlignment="1">
      <alignment vertical="center" wrapText="1"/>
    </xf>
    <xf numFmtId="0" fontId="2" fillId="0" borderId="0" xfId="5" applyAlignment="1">
      <alignment vertical="center" wrapText="1"/>
    </xf>
    <xf numFmtId="0" fontId="2" fillId="0" borderId="5" xfId="5" applyBorder="1" applyAlignment="1">
      <alignment vertical="center" wrapText="1"/>
    </xf>
    <xf numFmtId="0" fontId="2" fillId="0" borderId="15" xfId="5" applyBorder="1" applyAlignment="1">
      <alignment vertical="center" wrapText="1"/>
    </xf>
    <xf numFmtId="0" fontId="2" fillId="0" borderId="7" xfId="5" applyBorder="1" applyAlignment="1">
      <alignment vertical="center" wrapText="1"/>
    </xf>
    <xf numFmtId="0" fontId="2" fillId="0" borderId="8" xfId="5" applyBorder="1" applyAlignment="1">
      <alignment vertical="center" wrapText="1"/>
    </xf>
    <xf numFmtId="167" fontId="3" fillId="0" borderId="3" xfId="5" applyNumberFormat="1" applyFont="1" applyBorder="1" applyAlignment="1">
      <alignment horizontal="center" vertical="center"/>
    </xf>
    <xf numFmtId="0" fontId="3" fillId="0" borderId="1" xfId="5" applyFont="1" applyBorder="1" applyAlignment="1">
      <alignment horizontal="center" vertical="center"/>
    </xf>
    <xf numFmtId="49" fontId="2" fillId="0" borderId="0" xfId="5" applyNumberFormat="1" applyAlignment="1">
      <alignment vertical="center" wrapText="1"/>
    </xf>
    <xf numFmtId="49" fontId="9" fillId="0" borderId="0" xfId="5" applyNumberFormat="1" applyFont="1" applyAlignment="1">
      <alignment horizontal="left" vertical="center"/>
    </xf>
    <xf numFmtId="4" fontId="3" fillId="0" borderId="11" xfId="5" applyNumberFormat="1" applyFont="1" applyBorder="1" applyAlignment="1">
      <alignment horizontal="center" vertical="center"/>
    </xf>
    <xf numFmtId="4" fontId="3" fillId="0" borderId="12" xfId="5" applyNumberFormat="1" applyFont="1" applyBorder="1" applyAlignment="1">
      <alignment horizontal="center" vertical="center"/>
    </xf>
    <xf numFmtId="4" fontId="3" fillId="0" borderId="4" xfId="5" applyNumberFormat="1" applyFont="1" applyBorder="1" applyAlignment="1">
      <alignment horizontal="center" vertical="center"/>
    </xf>
    <xf numFmtId="0" fontId="3" fillId="0" borderId="17" xfId="5" applyFont="1" applyBorder="1" applyAlignment="1">
      <alignment horizontal="center" vertical="center"/>
    </xf>
    <xf numFmtId="0" fontId="3" fillId="0" borderId="18" xfId="5" applyFont="1" applyBorder="1" applyAlignment="1">
      <alignment horizontal="center" vertical="center"/>
    </xf>
    <xf numFmtId="0" fontId="3" fillId="0" borderId="19" xfId="5" applyFont="1" applyBorder="1" applyAlignment="1">
      <alignment horizontal="center" vertical="center"/>
    </xf>
    <xf numFmtId="49" fontId="2" fillId="0" borderId="13" xfId="5" applyNumberFormat="1" applyBorder="1" applyAlignment="1">
      <alignment horizontal="left" vertical="center"/>
    </xf>
    <xf numFmtId="49" fontId="2" fillId="0" borderId="14" xfId="5" applyNumberFormat="1" applyBorder="1" applyAlignment="1">
      <alignment horizontal="left" vertical="center"/>
    </xf>
    <xf numFmtId="49" fontId="2" fillId="0" borderId="2" xfId="5" applyNumberFormat="1" applyBorder="1" applyAlignment="1">
      <alignment horizontal="left" vertical="center"/>
    </xf>
    <xf numFmtId="49" fontId="2" fillId="0" borderId="0" xfId="5" applyNumberFormat="1" applyAlignment="1">
      <alignment horizontal="left" vertical="center"/>
    </xf>
    <xf numFmtId="49" fontId="2" fillId="0" borderId="5" xfId="5" applyNumberFormat="1" applyBorder="1" applyAlignment="1">
      <alignment horizontal="left" vertical="center"/>
    </xf>
    <xf numFmtId="49" fontId="2" fillId="0" borderId="6" xfId="5" applyNumberFormat="1" applyBorder="1" applyAlignment="1">
      <alignment horizontal="left" vertical="center"/>
    </xf>
    <xf numFmtId="49" fontId="2" fillId="0" borderId="9" xfId="5" applyNumberFormat="1" applyBorder="1" applyAlignment="1">
      <alignment horizontal="left" vertical="center"/>
    </xf>
    <xf numFmtId="49" fontId="2" fillId="0" borderId="16" xfId="5" applyNumberFormat="1" applyBorder="1" applyAlignment="1">
      <alignment horizontal="left" vertical="center"/>
    </xf>
    <xf numFmtId="0" fontId="20" fillId="0" borderId="9" xfId="5" applyFont="1" applyBorder="1" applyAlignment="1">
      <alignment horizontal="center" vertical="center"/>
    </xf>
    <xf numFmtId="0" fontId="3" fillId="2" borderId="0" xfId="0" applyFont="1" applyFill="1" applyAlignment="1" applyProtection="1">
      <alignment horizontal="left" vertical="center"/>
      <protection locked="0"/>
    </xf>
    <xf numFmtId="4" fontId="17" fillId="0" borderId="3" xfId="9" applyNumberFormat="1" applyFont="1" applyFill="1" applyBorder="1" applyAlignment="1">
      <alignment horizontal="center" vertical="center"/>
    </xf>
    <xf numFmtId="4" fontId="2" fillId="0" borderId="1" xfId="5" applyNumberFormat="1" applyFont="1" applyFill="1" applyBorder="1" applyAlignment="1">
      <alignment horizontal="center" vertical="center"/>
    </xf>
    <xf numFmtId="0" fontId="3" fillId="2" borderId="0" xfId="5" applyFont="1" applyFill="1" applyAlignment="1" applyProtection="1">
      <alignment horizontal="left" vertical="center"/>
      <protection locked="0"/>
    </xf>
    <xf numFmtId="4" fontId="1" fillId="0" borderId="3" xfId="9" applyNumberFormat="1" applyFont="1" applyFill="1" applyBorder="1" applyAlignment="1">
      <alignment horizontal="center" vertical="center"/>
    </xf>
    <xf numFmtId="4" fontId="2" fillId="0" borderId="1" xfId="5" applyNumberFormat="1" applyFill="1" applyBorder="1" applyAlignment="1">
      <alignment horizontal="center" vertical="center"/>
    </xf>
  </cellXfs>
  <cellStyles count="10">
    <cellStyle name="Akzent5" xfId="9" builtinId="45"/>
    <cellStyle name="Euro" xfId="4" xr:uid="{00000000-0005-0000-0000-000001000000}"/>
    <cellStyle name="Euro 2" xfId="8" xr:uid="{00000000-0005-0000-0000-000002000000}"/>
    <cellStyle name="Komma" xfId="1" builtinId="3"/>
    <cellStyle name="Komma 2" xfId="7" xr:uid="{00000000-0005-0000-0000-000004000000}"/>
    <cellStyle name="Prozent" xfId="3" builtinId="5"/>
    <cellStyle name="Standard" xfId="0" builtinId="0"/>
    <cellStyle name="Standard 2" xfId="5" xr:uid="{00000000-0005-0000-0000-000007000000}"/>
    <cellStyle name="Währung" xfId="2" builtinId="4"/>
    <cellStyle name="Währung 2" xfId="6" xr:uid="{00000000-0005-0000-0000-000009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6"/>
  <sheetViews>
    <sheetView showGridLines="0" topLeftCell="C1" zoomScaleNormal="100" workbookViewId="0">
      <selection activeCell="H5" sqref="H5:K5"/>
    </sheetView>
  </sheetViews>
  <sheetFormatPr baseColWidth="10" defaultRowHeight="12.75" outlineLevelRow="1" x14ac:dyDescent="0.2"/>
  <cols>
    <col min="1" max="2" width="0" hidden="1" customWidth="1"/>
    <col min="3" max="3" width="6.42578125" customWidth="1"/>
    <col min="4" max="4" width="22.42578125" customWidth="1"/>
    <col min="5" max="5" width="11.5703125" customWidth="1"/>
    <col min="6" max="6" width="10.5703125" customWidth="1"/>
    <col min="7" max="7" width="15.42578125" customWidth="1"/>
    <col min="8" max="8" width="7.42578125" customWidth="1"/>
    <col min="9" max="9" width="8.42578125" customWidth="1"/>
    <col min="10" max="10" width="10.42578125" customWidth="1"/>
    <col min="11" max="11" width="15" customWidth="1"/>
    <col min="12" max="12" width="10.42578125" customWidth="1"/>
    <col min="13" max="13" width="19" customWidth="1"/>
    <col min="14" max="14" width="12" bestFit="1" customWidth="1"/>
  </cols>
  <sheetData>
    <row r="1" spans="1:15" ht="17.25" customHeight="1" x14ac:dyDescent="0.2">
      <c r="C1" s="41" t="s">
        <v>0</v>
      </c>
      <c r="D1" s="42"/>
      <c r="E1" s="43"/>
      <c r="F1" s="44"/>
      <c r="G1" s="44" t="s">
        <v>66</v>
      </c>
      <c r="H1" s="1"/>
      <c r="I1" s="45"/>
      <c r="J1" s="45"/>
      <c r="K1" s="46"/>
      <c r="L1" s="46" t="s">
        <v>1</v>
      </c>
      <c r="M1" s="150">
        <v>46235</v>
      </c>
      <c r="N1" s="47"/>
    </row>
    <row r="2" spans="1:15" ht="17.25" customHeight="1" x14ac:dyDescent="0.2">
      <c r="C2" s="41" t="s">
        <v>2</v>
      </c>
      <c r="D2" s="48"/>
      <c r="E2" s="2"/>
      <c r="F2" s="43"/>
      <c r="G2" s="49"/>
      <c r="H2" s="44" t="s">
        <v>57</v>
      </c>
      <c r="J2" s="51"/>
      <c r="K2" s="46"/>
      <c r="L2" s="46" t="s">
        <v>3</v>
      </c>
      <c r="M2" s="52">
        <v>46235</v>
      </c>
    </row>
    <row r="3" spans="1:15" ht="17.25" customHeight="1" x14ac:dyDescent="0.2">
      <c r="C3" s="41"/>
      <c r="D3" s="48"/>
      <c r="E3" s="2"/>
      <c r="F3" s="43"/>
      <c r="G3" s="49"/>
      <c r="H3" s="44" t="s">
        <v>86</v>
      </c>
      <c r="J3" s="51"/>
      <c r="K3" s="46"/>
      <c r="L3" s="46"/>
      <c r="M3" s="52"/>
    </row>
    <row r="4" spans="1:15" s="3" customFormat="1" ht="16.5" customHeight="1" x14ac:dyDescent="0.2">
      <c r="C4" s="41" t="s">
        <v>4</v>
      </c>
      <c r="D4" s="42" t="s">
        <v>71</v>
      </c>
      <c r="G4" s="53" t="s">
        <v>5</v>
      </c>
      <c r="H4" s="262" t="s">
        <v>80</v>
      </c>
      <c r="I4" s="262"/>
      <c r="J4" s="262"/>
      <c r="K4" s="262"/>
      <c r="L4" s="46" t="s">
        <v>6</v>
      </c>
      <c r="M4" s="151">
        <v>1890</v>
      </c>
    </row>
    <row r="5" spans="1:15" s="3" customFormat="1" ht="18" customHeight="1" x14ac:dyDescent="0.2">
      <c r="C5" s="41" t="s">
        <v>7</v>
      </c>
      <c r="D5" s="263"/>
      <c r="E5" s="263"/>
      <c r="F5" s="263"/>
      <c r="G5" s="42" t="s">
        <v>8</v>
      </c>
      <c r="H5" s="320"/>
      <c r="I5" s="320"/>
      <c r="J5" s="320"/>
      <c r="K5" s="320"/>
      <c r="L5" s="4" t="s">
        <v>9</v>
      </c>
      <c r="M5" s="152"/>
      <c r="N5" s="54"/>
    </row>
    <row r="6" spans="1:15" s="3" customFormat="1" ht="15.75" customHeight="1" x14ac:dyDescent="0.2">
      <c r="C6" s="42" t="s">
        <v>10</v>
      </c>
      <c r="D6" s="42" t="s">
        <v>76</v>
      </c>
      <c r="G6" s="55" t="s">
        <v>11</v>
      </c>
      <c r="H6" s="3" t="s">
        <v>68</v>
      </c>
      <c r="I6" s="5"/>
      <c r="K6" s="6"/>
      <c r="L6" s="6" t="s">
        <v>9</v>
      </c>
      <c r="M6" s="153" t="s">
        <v>67</v>
      </c>
    </row>
    <row r="7" spans="1:15" ht="15" x14ac:dyDescent="0.2">
      <c r="A7" s="7" t="s">
        <v>12</v>
      </c>
      <c r="B7" s="7" t="s">
        <v>13</v>
      </c>
      <c r="C7" s="7" t="s">
        <v>14</v>
      </c>
      <c r="D7" s="7" t="s">
        <v>15</v>
      </c>
      <c r="E7" s="7" t="s">
        <v>16</v>
      </c>
      <c r="F7" s="7" t="s">
        <v>17</v>
      </c>
      <c r="G7" s="7" t="s">
        <v>18</v>
      </c>
      <c r="H7" s="8" t="s">
        <v>19</v>
      </c>
      <c r="I7" s="8"/>
      <c r="J7" s="8"/>
      <c r="K7" s="7" t="s">
        <v>20</v>
      </c>
      <c r="L7" s="7" t="s">
        <v>21</v>
      </c>
      <c r="M7" s="9" t="s">
        <v>22</v>
      </c>
    </row>
    <row r="8" spans="1:15" ht="15" customHeight="1" x14ac:dyDescent="0.25">
      <c r="A8" s="10"/>
      <c r="B8" s="10"/>
      <c r="C8" s="11" t="s">
        <v>23</v>
      </c>
      <c r="D8" s="56" t="s">
        <v>23</v>
      </c>
      <c r="E8" s="56" t="s">
        <v>23</v>
      </c>
      <c r="F8" s="12" t="s">
        <v>24</v>
      </c>
      <c r="G8" s="57" t="s">
        <v>25</v>
      </c>
      <c r="H8" s="58" t="s">
        <v>26</v>
      </c>
      <c r="I8" s="58" t="s">
        <v>27</v>
      </c>
      <c r="J8" s="58" t="s">
        <v>28</v>
      </c>
      <c r="K8" s="12" t="s">
        <v>29</v>
      </c>
      <c r="L8" s="12" t="s">
        <v>24</v>
      </c>
      <c r="M8" s="12" t="s">
        <v>56</v>
      </c>
    </row>
    <row r="9" spans="1:15" s="16" customFormat="1" ht="10.5" customHeight="1" x14ac:dyDescent="0.2">
      <c r="A9" s="13"/>
      <c r="B9" s="13"/>
      <c r="C9" s="13" t="s">
        <v>30</v>
      </c>
      <c r="D9" s="14" t="s">
        <v>31</v>
      </c>
      <c r="E9" s="14" t="s">
        <v>32</v>
      </c>
      <c r="F9" s="14" t="s">
        <v>33</v>
      </c>
      <c r="G9" s="14" t="s">
        <v>34</v>
      </c>
      <c r="H9" s="14" t="s">
        <v>35</v>
      </c>
      <c r="I9" s="14" t="s">
        <v>36</v>
      </c>
      <c r="J9" s="14" t="s">
        <v>37</v>
      </c>
      <c r="K9" s="14" t="s">
        <v>38</v>
      </c>
      <c r="L9" s="14" t="s">
        <v>39</v>
      </c>
      <c r="M9" s="14" t="s">
        <v>40</v>
      </c>
      <c r="N9" s="15"/>
    </row>
    <row r="10" spans="1:15" ht="21" customHeight="1" x14ac:dyDescent="0.2">
      <c r="A10" s="10"/>
      <c r="B10" s="10"/>
      <c r="C10" s="59" t="s">
        <v>41</v>
      </c>
      <c r="D10" s="60" t="s">
        <v>42</v>
      </c>
      <c r="E10" s="321">
        <v>179.9</v>
      </c>
      <c r="F10" s="17"/>
      <c r="G10" s="38">
        <f>E10*F10</f>
        <v>0</v>
      </c>
      <c r="H10" s="61">
        <v>1</v>
      </c>
      <c r="I10" s="62">
        <v>4.33</v>
      </c>
      <c r="J10" s="62">
        <v>52</v>
      </c>
      <c r="K10" s="63">
        <f>G10*I10</f>
        <v>0</v>
      </c>
      <c r="L10" s="64"/>
      <c r="M10" s="65" t="e">
        <f>K10/$L$10/$I$10</f>
        <v>#DIV/0!</v>
      </c>
    </row>
    <row r="11" spans="1:15" ht="18.75" customHeight="1" thickBot="1" x14ac:dyDescent="0.25">
      <c r="C11" s="265" t="s">
        <v>81</v>
      </c>
      <c r="D11" s="266"/>
      <c r="E11" s="266"/>
      <c r="F11" s="266"/>
      <c r="G11" s="267"/>
      <c r="H11" s="264" t="s">
        <v>43</v>
      </c>
      <c r="I11" s="264"/>
      <c r="J11" s="264"/>
      <c r="K11" s="36">
        <f>SUM(K10:K10)</f>
        <v>0</v>
      </c>
      <c r="L11" s="66"/>
      <c r="M11" s="149" t="e">
        <f>SUM(M10:M10)</f>
        <v>#DIV/0!</v>
      </c>
    </row>
    <row r="12" spans="1:15" ht="18.75" customHeight="1" x14ac:dyDescent="0.2">
      <c r="C12" s="268"/>
      <c r="D12" s="269"/>
      <c r="E12" s="269"/>
      <c r="F12" s="269"/>
      <c r="G12" s="270"/>
      <c r="H12" s="261" t="s">
        <v>44</v>
      </c>
      <c r="I12" s="261"/>
      <c r="J12" s="261"/>
      <c r="K12" s="37">
        <f>K11*19%</f>
        <v>0</v>
      </c>
      <c r="L12" s="50" t="s">
        <v>45</v>
      </c>
      <c r="M12" s="18" t="s">
        <v>46</v>
      </c>
    </row>
    <row r="13" spans="1:15" ht="18.75" customHeight="1" x14ac:dyDescent="0.2">
      <c r="C13" s="271"/>
      <c r="D13" s="272"/>
      <c r="E13" s="272"/>
      <c r="F13" s="272"/>
      <c r="G13" s="273"/>
      <c r="H13" s="261" t="s">
        <v>47</v>
      </c>
      <c r="I13" s="261"/>
      <c r="J13" s="261"/>
      <c r="K13" s="36">
        <f>K11+K12</f>
        <v>0</v>
      </c>
      <c r="L13" s="19">
        <v>12</v>
      </c>
      <c r="M13" s="39">
        <f>K13*L13</f>
        <v>0</v>
      </c>
      <c r="N13" s="34"/>
      <c r="O13" s="2"/>
    </row>
    <row r="14" spans="1:15" ht="18.75" customHeight="1" x14ac:dyDescent="0.2">
      <c r="C14" s="99"/>
      <c r="D14" s="99"/>
      <c r="E14" s="99"/>
      <c r="F14" s="99"/>
      <c r="G14" s="99"/>
      <c r="H14" s="100"/>
      <c r="I14" s="100"/>
      <c r="J14" s="100"/>
      <c r="K14" s="135"/>
      <c r="L14" s="101"/>
      <c r="M14" s="136"/>
      <c r="N14" s="33"/>
      <c r="O14" s="2"/>
    </row>
    <row r="15" spans="1:15" s="102" customFormat="1" ht="18" customHeight="1" x14ac:dyDescent="0.2">
      <c r="C15" s="137" t="s">
        <v>58</v>
      </c>
      <c r="D15" s="138"/>
      <c r="E15" s="139"/>
      <c r="F15" s="140"/>
      <c r="G15" s="141"/>
      <c r="H15" s="142"/>
      <c r="I15" s="143"/>
      <c r="J15" s="142"/>
      <c r="K15" s="144"/>
      <c r="L15" s="103"/>
      <c r="M15" s="104"/>
      <c r="N15" s="105"/>
    </row>
    <row r="16" spans="1:15" s="102" customFormat="1" ht="19.5" customHeight="1" x14ac:dyDescent="0.2">
      <c r="C16" s="145" t="s">
        <v>14</v>
      </c>
      <c r="D16" s="146" t="s">
        <v>15</v>
      </c>
      <c r="E16" s="147" t="s">
        <v>16</v>
      </c>
      <c r="F16" s="106" t="s">
        <v>59</v>
      </c>
      <c r="G16" s="106" t="s">
        <v>60</v>
      </c>
      <c r="H16" s="148" t="s">
        <v>19</v>
      </c>
      <c r="I16" s="148"/>
      <c r="J16" s="148"/>
      <c r="K16" s="107" t="s">
        <v>20</v>
      </c>
      <c r="L16" s="107" t="s">
        <v>21</v>
      </c>
      <c r="M16" s="108" t="s">
        <v>22</v>
      </c>
      <c r="N16" s="105"/>
    </row>
    <row r="17" spans="3:15" s="102" customFormat="1" ht="18" customHeight="1" x14ac:dyDescent="0.25">
      <c r="C17" s="109" t="s">
        <v>23</v>
      </c>
      <c r="D17" s="110" t="s">
        <v>23</v>
      </c>
      <c r="E17" s="110" t="s">
        <v>23</v>
      </c>
      <c r="F17" s="111" t="s">
        <v>24</v>
      </c>
      <c r="G17" s="112" t="s">
        <v>25</v>
      </c>
      <c r="H17" s="113" t="s">
        <v>26</v>
      </c>
      <c r="I17" s="113" t="s">
        <v>27</v>
      </c>
      <c r="J17" s="113" t="s">
        <v>28</v>
      </c>
      <c r="K17" s="111" t="s">
        <v>29</v>
      </c>
      <c r="L17" s="114" t="s">
        <v>24</v>
      </c>
      <c r="M17" s="114" t="s">
        <v>56</v>
      </c>
      <c r="N17" s="105"/>
    </row>
    <row r="18" spans="3:15" s="102" customFormat="1" ht="12" customHeight="1" x14ac:dyDescent="0.2">
      <c r="C18" s="115" t="s">
        <v>30</v>
      </c>
      <c r="D18" s="116" t="s">
        <v>31</v>
      </c>
      <c r="E18" s="116" t="s">
        <v>32</v>
      </c>
      <c r="F18" s="116" t="s">
        <v>33</v>
      </c>
      <c r="G18" s="116" t="s">
        <v>34</v>
      </c>
      <c r="H18" s="116" t="s">
        <v>35</v>
      </c>
      <c r="I18" s="116" t="s">
        <v>36</v>
      </c>
      <c r="J18" s="116" t="s">
        <v>37</v>
      </c>
      <c r="K18" s="116" t="s">
        <v>38</v>
      </c>
      <c r="L18" s="117" t="s">
        <v>39</v>
      </c>
      <c r="M18" s="117" t="s">
        <v>40</v>
      </c>
      <c r="N18" s="105"/>
    </row>
    <row r="19" spans="3:15" s="102" customFormat="1" ht="24" customHeight="1" x14ac:dyDescent="0.2">
      <c r="C19" s="118" t="s">
        <v>61</v>
      </c>
      <c r="D19" s="119" t="s">
        <v>62</v>
      </c>
      <c r="E19" s="322">
        <v>179.9</v>
      </c>
      <c r="F19" s="120"/>
      <c r="G19" s="121">
        <f>E19*F19</f>
        <v>0</v>
      </c>
      <c r="H19" s="61">
        <v>1</v>
      </c>
      <c r="I19" s="62">
        <v>4.33</v>
      </c>
      <c r="J19" s="62">
        <v>52</v>
      </c>
      <c r="K19" s="122">
        <f>G19*I19</f>
        <v>0</v>
      </c>
      <c r="L19" s="123"/>
      <c r="M19" s="124" t="e">
        <f>K19/L19/$I$19</f>
        <v>#DIV/0!</v>
      </c>
      <c r="N19" s="105"/>
    </row>
    <row r="20" spans="3:15" s="102" customFormat="1" ht="12.75" customHeight="1" x14ac:dyDescent="0.2">
      <c r="C20" s="281" t="s">
        <v>77</v>
      </c>
      <c r="D20" s="282"/>
      <c r="E20" s="282"/>
      <c r="F20" s="282"/>
      <c r="G20" s="283"/>
      <c r="H20" s="275" t="s">
        <v>63</v>
      </c>
      <c r="I20" s="276"/>
      <c r="J20" s="277"/>
      <c r="K20" s="125">
        <f>SUM(K19:K19)</f>
        <v>0</v>
      </c>
      <c r="L20" s="126"/>
      <c r="M20" s="127"/>
      <c r="N20" s="105"/>
    </row>
    <row r="21" spans="3:15" s="102" customFormat="1" x14ac:dyDescent="0.2">
      <c r="C21" s="284"/>
      <c r="D21" s="285"/>
      <c r="E21" s="285"/>
      <c r="F21" s="285"/>
      <c r="G21" s="286"/>
      <c r="H21" s="275" t="s">
        <v>44</v>
      </c>
      <c r="I21" s="276"/>
      <c r="J21" s="277"/>
      <c r="K21" s="128">
        <f>K20*19%</f>
        <v>0</v>
      </c>
      <c r="L21" s="129" t="s">
        <v>45</v>
      </c>
      <c r="M21" s="130" t="s">
        <v>46</v>
      </c>
      <c r="N21" s="131"/>
    </row>
    <row r="22" spans="3:15" s="102" customFormat="1" ht="13.5" thickBot="1" x14ac:dyDescent="0.25">
      <c r="C22" s="287"/>
      <c r="D22" s="288"/>
      <c r="E22" s="288"/>
      <c r="F22" s="288"/>
      <c r="G22" s="289"/>
      <c r="H22" s="278" t="s">
        <v>64</v>
      </c>
      <c r="I22" s="279"/>
      <c r="J22" s="280"/>
      <c r="K22" s="132">
        <f>K20+K21</f>
        <v>0</v>
      </c>
      <c r="L22" s="133">
        <v>2</v>
      </c>
      <c r="M22" s="134">
        <f>K22*L22</f>
        <v>0</v>
      </c>
      <c r="N22" s="131"/>
    </row>
    <row r="23" spans="3:15" ht="21" customHeight="1" x14ac:dyDescent="0.2">
      <c r="C23" s="67" t="s">
        <v>48</v>
      </c>
      <c r="D23" s="20"/>
      <c r="E23" s="96"/>
      <c r="F23" s="97"/>
      <c r="G23" s="98"/>
      <c r="H23" s="21"/>
      <c r="I23" s="20"/>
      <c r="J23" s="22"/>
      <c r="K23" s="23"/>
      <c r="L23" s="24" t="s">
        <v>49</v>
      </c>
      <c r="M23" s="68">
        <f>M13+M22</f>
        <v>0</v>
      </c>
      <c r="N23" s="40"/>
      <c r="O23" s="2"/>
    </row>
    <row r="24" spans="3:15" ht="15.75" customHeight="1" x14ac:dyDescent="0.2">
      <c r="C24" s="67"/>
      <c r="D24" s="67"/>
      <c r="E24" s="25"/>
      <c r="F24" s="20"/>
      <c r="G24" s="26"/>
      <c r="H24" s="69"/>
      <c r="I24" s="69"/>
      <c r="J24" s="69"/>
      <c r="K24" s="70"/>
      <c r="L24" s="71"/>
      <c r="M24" s="136">
        <f>M23/119*100</f>
        <v>0</v>
      </c>
      <c r="N24" s="33"/>
      <c r="O24" s="2"/>
    </row>
    <row r="25" spans="3:15" ht="15" customHeight="1" x14ac:dyDescent="0.2">
      <c r="C25" s="67"/>
      <c r="D25" s="67"/>
      <c r="E25" s="25"/>
      <c r="F25" s="20"/>
      <c r="G25" s="26"/>
      <c r="H25" s="69"/>
      <c r="I25" s="69"/>
      <c r="J25" s="69"/>
      <c r="K25" s="70"/>
      <c r="L25" s="72" t="s">
        <v>55</v>
      </c>
      <c r="M25" s="73">
        <f>M23*4</f>
        <v>0</v>
      </c>
      <c r="N25" s="33"/>
      <c r="O25" s="2"/>
    </row>
    <row r="26" spans="3:15" ht="15.75" customHeight="1" x14ac:dyDescent="0.2">
      <c r="C26" s="20"/>
      <c r="D26" s="67"/>
      <c r="E26" s="25"/>
      <c r="F26" s="20"/>
      <c r="G26" s="26"/>
      <c r="H26" s="69"/>
      <c r="I26" s="69"/>
      <c r="J26" s="69"/>
      <c r="K26" s="70"/>
      <c r="L26" s="71"/>
      <c r="M26" s="136">
        <f>M25/119*100</f>
        <v>0</v>
      </c>
      <c r="N26" s="34"/>
    </row>
    <row r="27" spans="3:15" ht="40.5" customHeight="1" x14ac:dyDescent="0.2">
      <c r="C27" s="274" t="s">
        <v>70</v>
      </c>
      <c r="D27" s="274"/>
      <c r="E27" s="274"/>
      <c r="F27" s="274"/>
      <c r="G27" s="274"/>
      <c r="H27" s="274"/>
      <c r="I27" s="274"/>
      <c r="J27" s="274"/>
      <c r="K27" s="274"/>
      <c r="L27" s="274"/>
      <c r="M27" s="274"/>
      <c r="N27" s="93"/>
      <c r="O27" s="94"/>
    </row>
    <row r="28" spans="3:15" ht="27.6" customHeight="1" x14ac:dyDescent="0.2">
      <c r="C28" s="274" t="s">
        <v>65</v>
      </c>
      <c r="D28" s="274"/>
      <c r="E28" s="274"/>
      <c r="F28" s="274"/>
      <c r="G28" s="274"/>
      <c r="H28" s="274"/>
      <c r="I28" s="274"/>
      <c r="J28" s="274"/>
      <c r="K28" s="274"/>
      <c r="L28" s="274"/>
      <c r="M28" s="274"/>
      <c r="N28" s="20"/>
      <c r="O28" s="95"/>
    </row>
    <row r="29" spans="3:15" ht="15.75" customHeight="1" x14ac:dyDescent="0.2">
      <c r="C29" s="87"/>
      <c r="D29" s="88"/>
      <c r="E29" s="88"/>
      <c r="F29" s="89"/>
      <c r="G29" s="89"/>
      <c r="H29" s="90"/>
      <c r="I29" s="88"/>
      <c r="J29" s="20"/>
      <c r="K29" s="91"/>
      <c r="L29" s="91"/>
      <c r="M29" s="92"/>
      <c r="N29" s="20"/>
      <c r="O29" s="95"/>
    </row>
    <row r="30" spans="3:15" ht="15" x14ac:dyDescent="0.25">
      <c r="C30" s="35"/>
      <c r="D30" s="67"/>
      <c r="E30" s="25"/>
      <c r="F30" s="20"/>
      <c r="G30" s="26"/>
      <c r="H30" s="69"/>
      <c r="I30" s="69"/>
      <c r="J30" s="69"/>
      <c r="K30" s="70"/>
      <c r="L30" s="71"/>
      <c r="M30" s="74"/>
      <c r="N30" s="34"/>
    </row>
    <row r="31" spans="3:15" x14ac:dyDescent="0.2">
      <c r="C31" s="27"/>
      <c r="D31" s="67"/>
      <c r="E31" s="25"/>
      <c r="F31" s="20"/>
      <c r="G31" s="26"/>
      <c r="H31" s="75"/>
      <c r="I31" s="75"/>
      <c r="J31" s="75"/>
      <c r="K31" s="70"/>
      <c r="L31" s="76"/>
      <c r="M31" s="76"/>
      <c r="N31" s="34"/>
    </row>
    <row r="32" spans="3:15" hidden="1" outlineLevel="1" x14ac:dyDescent="0.2">
      <c r="C32" s="77" t="s">
        <v>50</v>
      </c>
      <c r="D32" s="29"/>
      <c r="E32" s="78"/>
      <c r="F32" s="78"/>
      <c r="G32" s="28"/>
      <c r="H32" s="79"/>
      <c r="I32" s="79"/>
      <c r="J32" s="79"/>
      <c r="K32" s="80"/>
      <c r="L32" s="29"/>
      <c r="M32" s="29"/>
      <c r="N32" s="34"/>
    </row>
    <row r="33" spans="3:14" hidden="1" outlineLevel="1" x14ac:dyDescent="0.2">
      <c r="C33" s="77" t="s">
        <v>51</v>
      </c>
      <c r="D33" s="29"/>
      <c r="E33" s="78"/>
      <c r="F33" s="78"/>
      <c r="G33" s="28"/>
      <c r="H33" s="79"/>
      <c r="I33" s="79"/>
      <c r="J33" s="79"/>
      <c r="K33" s="80"/>
      <c r="L33" s="29"/>
      <c r="M33" s="29"/>
      <c r="N33" s="81"/>
    </row>
    <row r="34" spans="3:14" hidden="1" outlineLevel="1" x14ac:dyDescent="0.2">
      <c r="N34" s="29"/>
    </row>
    <row r="35" spans="3:14" ht="15.75" hidden="1" outlineLevel="1" thickBot="1" x14ac:dyDescent="0.3">
      <c r="C35" s="82" t="s">
        <v>52</v>
      </c>
      <c r="D35" s="30"/>
      <c r="E35" s="31"/>
      <c r="F35" s="83" t="s">
        <v>53</v>
      </c>
      <c r="G35" s="32"/>
      <c r="H35" s="30"/>
      <c r="I35" s="84" t="s">
        <v>54</v>
      </c>
      <c r="J35" s="85"/>
      <c r="K35" s="86"/>
      <c r="L35" s="31"/>
      <c r="M35" s="31"/>
      <c r="N35" s="29"/>
    </row>
    <row r="36" spans="3:14" collapsed="1" x14ac:dyDescent="0.2">
      <c r="N36" s="29"/>
    </row>
  </sheetData>
  <sheetProtection algorithmName="SHA-512" hashValue="QKqidJEYMNeeuUpIEv+sO8i8mjvsXv7+4JtEAy/H1Jf6wQ8TX6AaNrzzPNdUv2bp+R9HfoCn2tPzIr0oT7xfTA==" saltValue="VebGSZBxEc+34M+2mu48lQ==" spinCount="100000" sheet="1" selectLockedCells="1"/>
  <mergeCells count="13">
    <mergeCell ref="C28:M28"/>
    <mergeCell ref="H20:J20"/>
    <mergeCell ref="H21:J21"/>
    <mergeCell ref="H22:J22"/>
    <mergeCell ref="C20:G22"/>
    <mergeCell ref="C27:M27"/>
    <mergeCell ref="H13:J13"/>
    <mergeCell ref="H4:K4"/>
    <mergeCell ref="D5:F5"/>
    <mergeCell ref="H5:K5"/>
    <mergeCell ref="H11:J11"/>
    <mergeCell ref="H12:J12"/>
    <mergeCell ref="C11:G13"/>
  </mergeCells>
  <printOptions horizontalCentered="1" gridLinesSet="0"/>
  <pageMargins left="0.39370078740157483" right="0.39370078740157483" top="0.78740157480314965" bottom="0.31496062992125984" header="0.31496062992125984" footer="0.15748031496062992"/>
  <pageSetup paperSize="9" scale="92" orientation="landscape" horizontalDpi="300" verticalDpi="300" r:id="rId1"/>
  <headerFooter alignWithMargins="0"/>
  <rowBreaks count="1" manualBreakCount="1">
    <brk id="23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8EA39-B358-4906-BCAC-98E191B56BCC}">
  <sheetPr>
    <pageSetUpPr fitToPage="1"/>
  </sheetPr>
  <dimension ref="A1:O36"/>
  <sheetViews>
    <sheetView showGridLines="0" topLeftCell="C1" zoomScaleNormal="100" workbookViewId="0">
      <selection activeCell="H5" sqref="H5:K5"/>
    </sheetView>
  </sheetViews>
  <sheetFormatPr baseColWidth="10" defaultRowHeight="12.75" outlineLevelRow="1" x14ac:dyDescent="0.2"/>
  <cols>
    <col min="1" max="2" width="0" style="102" hidden="1" customWidth="1"/>
    <col min="3" max="3" width="6.42578125" style="102" customWidth="1"/>
    <col min="4" max="4" width="22.42578125" style="102" customWidth="1"/>
    <col min="5" max="5" width="11.5703125" style="102" customWidth="1"/>
    <col min="6" max="6" width="10.5703125" style="102" customWidth="1"/>
    <col min="7" max="7" width="15.85546875" style="102" customWidth="1"/>
    <col min="8" max="8" width="7.42578125" style="102" customWidth="1"/>
    <col min="9" max="9" width="8.42578125" style="102" customWidth="1"/>
    <col min="10" max="10" width="10.42578125" style="102" customWidth="1"/>
    <col min="11" max="11" width="15" style="102" customWidth="1"/>
    <col min="12" max="12" width="10.42578125" style="102" customWidth="1"/>
    <col min="13" max="13" width="18.28515625" style="102" customWidth="1"/>
    <col min="14" max="14" width="12" style="102" bestFit="1" customWidth="1"/>
    <col min="15" max="16384" width="11.42578125" style="102"/>
  </cols>
  <sheetData>
    <row r="1" spans="1:15" ht="17.25" customHeight="1" x14ac:dyDescent="0.2">
      <c r="C1" s="240" t="s">
        <v>0</v>
      </c>
      <c r="D1" s="217"/>
      <c r="E1" s="247"/>
      <c r="F1" s="245"/>
      <c r="G1" s="245" t="s">
        <v>66</v>
      </c>
      <c r="H1" s="1"/>
      <c r="I1" s="251"/>
      <c r="J1" s="251"/>
      <c r="K1" s="242"/>
      <c r="L1" s="242" t="s">
        <v>1</v>
      </c>
      <c r="M1" s="250">
        <v>46235</v>
      </c>
      <c r="N1" s="249"/>
    </row>
    <row r="2" spans="1:15" ht="17.25" customHeight="1" x14ac:dyDescent="0.2">
      <c r="C2" s="240" t="s">
        <v>2</v>
      </c>
      <c r="D2" s="248"/>
      <c r="E2" s="181"/>
      <c r="F2" s="247"/>
      <c r="G2" s="246"/>
      <c r="H2" s="245" t="s">
        <v>57</v>
      </c>
      <c r="J2" s="220"/>
      <c r="K2" s="242"/>
      <c r="L2" s="242" t="s">
        <v>3</v>
      </c>
      <c r="M2" s="244">
        <v>46235</v>
      </c>
    </row>
    <row r="3" spans="1:15" ht="17.25" customHeight="1" x14ac:dyDescent="0.2">
      <c r="C3" s="240"/>
      <c r="D3" s="248"/>
      <c r="E3" s="181"/>
      <c r="F3" s="247"/>
      <c r="G3" s="246"/>
      <c r="H3" s="44" t="s">
        <v>86</v>
      </c>
      <c r="J3" s="220"/>
      <c r="K3" s="242"/>
      <c r="L3" s="242"/>
      <c r="M3" s="244"/>
    </row>
    <row r="4" spans="1:15" s="236" customFormat="1" ht="16.5" customHeight="1" x14ac:dyDescent="0.2">
      <c r="C4" s="240" t="s">
        <v>4</v>
      </c>
      <c r="D4" s="217" t="s">
        <v>73</v>
      </c>
      <c r="G4" s="243" t="s">
        <v>5</v>
      </c>
      <c r="H4" s="290" t="s">
        <v>69</v>
      </c>
      <c r="I4" s="290"/>
      <c r="J4" s="290"/>
      <c r="K4" s="290"/>
      <c r="L4" s="242" t="s">
        <v>6</v>
      </c>
      <c r="M4" s="241">
        <v>6900</v>
      </c>
    </row>
    <row r="5" spans="1:15" s="236" customFormat="1" ht="18" customHeight="1" x14ac:dyDescent="0.2">
      <c r="C5" s="240" t="s">
        <v>7</v>
      </c>
      <c r="D5" s="291"/>
      <c r="E5" s="291"/>
      <c r="F5" s="291"/>
      <c r="G5" s="217" t="s">
        <v>8</v>
      </c>
      <c r="H5" s="323"/>
      <c r="I5" s="323"/>
      <c r="J5" s="323"/>
      <c r="K5" s="323"/>
      <c r="L5" s="4" t="s">
        <v>9</v>
      </c>
      <c r="M5" s="239"/>
      <c r="N5" s="223"/>
    </row>
    <row r="6" spans="1:15" s="236" customFormat="1" ht="15.75" customHeight="1" x14ac:dyDescent="0.2">
      <c r="C6" s="217" t="s">
        <v>10</v>
      </c>
      <c r="D6" s="217" t="s">
        <v>76</v>
      </c>
      <c r="G6" s="238" t="s">
        <v>11</v>
      </c>
      <c r="H6" s="236" t="s">
        <v>68</v>
      </c>
      <c r="I6" s="5"/>
      <c r="K6" s="6"/>
      <c r="L6" s="6" t="s">
        <v>9</v>
      </c>
      <c r="M6" s="237" t="s">
        <v>67</v>
      </c>
    </row>
    <row r="7" spans="1:15" ht="15" x14ac:dyDescent="0.2">
      <c r="A7" s="107" t="s">
        <v>12</v>
      </c>
      <c r="B7" s="107" t="s">
        <v>13</v>
      </c>
      <c r="C7" s="107" t="s">
        <v>14</v>
      </c>
      <c r="D7" s="107" t="s">
        <v>15</v>
      </c>
      <c r="E7" s="107" t="s">
        <v>16</v>
      </c>
      <c r="F7" s="107" t="s">
        <v>17</v>
      </c>
      <c r="G7" s="107" t="s">
        <v>18</v>
      </c>
      <c r="H7" s="235" t="s">
        <v>19</v>
      </c>
      <c r="I7" s="235"/>
      <c r="J7" s="235"/>
      <c r="K7" s="107" t="s">
        <v>20</v>
      </c>
      <c r="L7" s="107" t="s">
        <v>21</v>
      </c>
      <c r="M7" s="108" t="s">
        <v>22</v>
      </c>
    </row>
    <row r="8" spans="1:15" ht="15" customHeight="1" x14ac:dyDescent="0.25">
      <c r="A8" s="232"/>
      <c r="B8" s="232"/>
      <c r="C8" s="208" t="s">
        <v>23</v>
      </c>
      <c r="D8" s="207" t="s">
        <v>23</v>
      </c>
      <c r="E8" s="207" t="s">
        <v>23</v>
      </c>
      <c r="F8" s="114" t="s">
        <v>24</v>
      </c>
      <c r="G8" s="206" t="s">
        <v>25</v>
      </c>
      <c r="H8" s="205" t="s">
        <v>26</v>
      </c>
      <c r="I8" s="205" t="s">
        <v>27</v>
      </c>
      <c r="J8" s="205" t="s">
        <v>28</v>
      </c>
      <c r="K8" s="114" t="s">
        <v>29</v>
      </c>
      <c r="L8" s="114" t="s">
        <v>24</v>
      </c>
      <c r="M8" s="114" t="s">
        <v>56</v>
      </c>
    </row>
    <row r="9" spans="1:15" s="233" customFormat="1" ht="10.5" customHeight="1" x14ac:dyDescent="0.2">
      <c r="A9" s="204"/>
      <c r="B9" s="204"/>
      <c r="C9" s="204" t="s">
        <v>30</v>
      </c>
      <c r="D9" s="117" t="s">
        <v>31</v>
      </c>
      <c r="E9" s="117" t="s">
        <v>32</v>
      </c>
      <c r="F9" s="117" t="s">
        <v>33</v>
      </c>
      <c r="G9" s="117" t="s">
        <v>34</v>
      </c>
      <c r="H9" s="117" t="s">
        <v>35</v>
      </c>
      <c r="I9" s="117" t="s">
        <v>36</v>
      </c>
      <c r="J9" s="117" t="s">
        <v>37</v>
      </c>
      <c r="K9" s="117" t="s">
        <v>38</v>
      </c>
      <c r="L9" s="117" t="s">
        <v>39</v>
      </c>
      <c r="M9" s="117" t="s">
        <v>40</v>
      </c>
      <c r="N9" s="234"/>
    </row>
    <row r="10" spans="1:15" ht="21" customHeight="1" x14ac:dyDescent="0.2">
      <c r="A10" s="232"/>
      <c r="B10" s="232"/>
      <c r="C10" s="231" t="s">
        <v>41</v>
      </c>
      <c r="D10" s="230" t="s">
        <v>42</v>
      </c>
      <c r="E10" s="324">
        <v>181.91</v>
      </c>
      <c r="F10" s="201"/>
      <c r="G10" s="38">
        <f>E10*F10</f>
        <v>0</v>
      </c>
      <c r="H10" s="200">
        <v>1</v>
      </c>
      <c r="I10" s="199">
        <v>4.33</v>
      </c>
      <c r="J10" s="199">
        <v>52</v>
      </c>
      <c r="K10" s="229">
        <f>G10*I10</f>
        <v>0</v>
      </c>
      <c r="L10" s="197"/>
      <c r="M10" s="196" t="e">
        <f>K10/$L$10/$I$10</f>
        <v>#DIV/0!</v>
      </c>
    </row>
    <row r="11" spans="1:15" ht="18.75" customHeight="1" thickBot="1" x14ac:dyDescent="0.25">
      <c r="C11" s="292" t="s">
        <v>81</v>
      </c>
      <c r="D11" s="293"/>
      <c r="E11" s="293"/>
      <c r="F11" s="293"/>
      <c r="G11" s="294"/>
      <c r="H11" s="301" t="s">
        <v>43</v>
      </c>
      <c r="I11" s="301"/>
      <c r="J11" s="301"/>
      <c r="K11" s="226">
        <f>SUM(K10:K10)</f>
        <v>0</v>
      </c>
      <c r="L11" s="218"/>
      <c r="M11" s="228" t="e">
        <f>SUM(M10:M10)</f>
        <v>#DIV/0!</v>
      </c>
    </row>
    <row r="12" spans="1:15" ht="18.75" customHeight="1" x14ac:dyDescent="0.2">
      <c r="C12" s="295"/>
      <c r="D12" s="296"/>
      <c r="E12" s="296"/>
      <c r="F12" s="296"/>
      <c r="G12" s="297"/>
      <c r="H12" s="302" t="s">
        <v>44</v>
      </c>
      <c r="I12" s="302"/>
      <c r="J12" s="302"/>
      <c r="K12" s="227">
        <f>K11*19%</f>
        <v>0</v>
      </c>
      <c r="L12" s="193" t="s">
        <v>45</v>
      </c>
      <c r="M12" s="192" t="s">
        <v>46</v>
      </c>
    </row>
    <row r="13" spans="1:15" ht="18.75" customHeight="1" x14ac:dyDescent="0.2">
      <c r="C13" s="298"/>
      <c r="D13" s="299"/>
      <c r="E13" s="299"/>
      <c r="F13" s="299"/>
      <c r="G13" s="300"/>
      <c r="H13" s="302" t="s">
        <v>47</v>
      </c>
      <c r="I13" s="302"/>
      <c r="J13" s="302"/>
      <c r="K13" s="226">
        <f>K11+K12</f>
        <v>0</v>
      </c>
      <c r="L13" s="225">
        <v>12</v>
      </c>
      <c r="M13" s="39">
        <f>K13*L13</f>
        <v>0</v>
      </c>
      <c r="N13" s="166"/>
      <c r="O13" s="181"/>
    </row>
    <row r="14" spans="1:15" ht="18.75" customHeight="1" x14ac:dyDescent="0.2">
      <c r="C14" s="224"/>
      <c r="D14" s="224"/>
      <c r="E14" s="224"/>
      <c r="F14" s="224"/>
      <c r="G14" s="224"/>
      <c r="H14" s="223"/>
      <c r="I14" s="223"/>
      <c r="J14" s="223"/>
      <c r="K14" s="215"/>
      <c r="L14" s="222"/>
      <c r="M14" s="180"/>
      <c r="N14" s="33"/>
      <c r="O14" s="181"/>
    </row>
    <row r="15" spans="1:15" ht="18" customHeight="1" x14ac:dyDescent="0.2">
      <c r="C15" s="221" t="s">
        <v>58</v>
      </c>
      <c r="D15" s="220"/>
      <c r="E15" s="219"/>
      <c r="F15" s="218"/>
      <c r="G15" s="141"/>
      <c r="H15" s="216"/>
      <c r="I15" s="217"/>
      <c r="J15" s="216"/>
      <c r="K15" s="215"/>
      <c r="L15" s="214"/>
      <c r="M15" s="104"/>
    </row>
    <row r="16" spans="1:15" ht="19.5" customHeight="1" x14ac:dyDescent="0.2">
      <c r="C16" s="213" t="s">
        <v>14</v>
      </c>
      <c r="D16" s="212" t="s">
        <v>15</v>
      </c>
      <c r="E16" s="211" t="s">
        <v>16</v>
      </c>
      <c r="F16" s="210" t="s">
        <v>59</v>
      </c>
      <c r="G16" s="210" t="s">
        <v>60</v>
      </c>
      <c r="H16" s="209" t="s">
        <v>19</v>
      </c>
      <c r="I16" s="209"/>
      <c r="J16" s="209"/>
      <c r="K16" s="107" t="s">
        <v>20</v>
      </c>
      <c r="L16" s="107" t="s">
        <v>21</v>
      </c>
      <c r="M16" s="108" t="s">
        <v>22</v>
      </c>
    </row>
    <row r="17" spans="3:15" ht="18" customHeight="1" x14ac:dyDescent="0.25">
      <c r="C17" s="208" t="s">
        <v>23</v>
      </c>
      <c r="D17" s="207" t="s">
        <v>23</v>
      </c>
      <c r="E17" s="207" t="s">
        <v>23</v>
      </c>
      <c r="F17" s="114" t="s">
        <v>24</v>
      </c>
      <c r="G17" s="206" t="s">
        <v>25</v>
      </c>
      <c r="H17" s="205" t="s">
        <v>26</v>
      </c>
      <c r="I17" s="205" t="s">
        <v>27</v>
      </c>
      <c r="J17" s="205" t="s">
        <v>28</v>
      </c>
      <c r="K17" s="114" t="s">
        <v>29</v>
      </c>
      <c r="L17" s="114" t="s">
        <v>24</v>
      </c>
      <c r="M17" s="114" t="s">
        <v>56</v>
      </c>
    </row>
    <row r="18" spans="3:15" ht="12" customHeight="1" x14ac:dyDescent="0.2">
      <c r="C18" s="204" t="s">
        <v>30</v>
      </c>
      <c r="D18" s="117" t="s">
        <v>31</v>
      </c>
      <c r="E18" s="117" t="s">
        <v>32</v>
      </c>
      <c r="F18" s="117" t="s">
        <v>33</v>
      </c>
      <c r="G18" s="117" t="s">
        <v>34</v>
      </c>
      <c r="H18" s="117" t="s">
        <v>35</v>
      </c>
      <c r="I18" s="117" t="s">
        <v>36</v>
      </c>
      <c r="J18" s="117" t="s">
        <v>37</v>
      </c>
      <c r="K18" s="117" t="s">
        <v>38</v>
      </c>
      <c r="L18" s="117" t="s">
        <v>39</v>
      </c>
      <c r="M18" s="117" t="s">
        <v>40</v>
      </c>
    </row>
    <row r="19" spans="3:15" ht="24" customHeight="1" x14ac:dyDescent="0.2">
      <c r="C19" s="203" t="s">
        <v>61</v>
      </c>
      <c r="D19" s="202" t="s">
        <v>62</v>
      </c>
      <c r="E19" s="325">
        <v>181.91</v>
      </c>
      <c r="F19" s="201"/>
      <c r="G19" s="121">
        <f>E19*F19</f>
        <v>0</v>
      </c>
      <c r="H19" s="200">
        <v>1</v>
      </c>
      <c r="I19" s="199">
        <v>4.33</v>
      </c>
      <c r="J19" s="199">
        <v>52</v>
      </c>
      <c r="K19" s="198">
        <f>G19*I19</f>
        <v>0</v>
      </c>
      <c r="L19" s="197"/>
      <c r="M19" s="196" t="e">
        <f>K19/L19/$I$19</f>
        <v>#DIV/0!</v>
      </c>
    </row>
    <row r="20" spans="3:15" ht="12.75" customHeight="1" x14ac:dyDescent="0.2">
      <c r="C20" s="281" t="s">
        <v>78</v>
      </c>
      <c r="D20" s="282"/>
      <c r="E20" s="282"/>
      <c r="F20" s="282"/>
      <c r="G20" s="283"/>
      <c r="H20" s="305" t="s">
        <v>63</v>
      </c>
      <c r="I20" s="306"/>
      <c r="J20" s="307"/>
      <c r="K20" s="191">
        <f>SUM(K19:K19)</f>
        <v>0</v>
      </c>
      <c r="L20" s="195"/>
      <c r="M20" s="194"/>
    </row>
    <row r="21" spans="3:15" x14ac:dyDescent="0.2">
      <c r="C21" s="284"/>
      <c r="D21" s="304"/>
      <c r="E21" s="304"/>
      <c r="F21" s="304"/>
      <c r="G21" s="286"/>
      <c r="H21" s="305" t="s">
        <v>44</v>
      </c>
      <c r="I21" s="306"/>
      <c r="J21" s="307"/>
      <c r="K21" s="191">
        <f>K20*19%</f>
        <v>0</v>
      </c>
      <c r="L21" s="193" t="s">
        <v>45</v>
      </c>
      <c r="M21" s="192" t="s">
        <v>46</v>
      </c>
      <c r="N21" s="131"/>
    </row>
    <row r="22" spans="3:15" ht="13.5" thickBot="1" x14ac:dyDescent="0.25">
      <c r="C22" s="287"/>
      <c r="D22" s="288"/>
      <c r="E22" s="288"/>
      <c r="F22" s="288"/>
      <c r="G22" s="289"/>
      <c r="H22" s="308" t="s">
        <v>64</v>
      </c>
      <c r="I22" s="309"/>
      <c r="J22" s="310"/>
      <c r="K22" s="191">
        <f>K20+K21</f>
        <v>0</v>
      </c>
      <c r="L22" s="190">
        <v>2</v>
      </c>
      <c r="M22" s="134">
        <f>K22*L22</f>
        <v>0</v>
      </c>
      <c r="N22" s="131"/>
    </row>
    <row r="23" spans="3:15" ht="21" customHeight="1" x14ac:dyDescent="0.2">
      <c r="C23" s="171" t="s">
        <v>48</v>
      </c>
      <c r="D23" s="170"/>
      <c r="E23" s="96"/>
      <c r="F23" s="189"/>
      <c r="G23" s="98"/>
      <c r="H23" s="188"/>
      <c r="I23" s="170"/>
      <c r="J23" s="187"/>
      <c r="K23" s="186"/>
      <c r="L23" s="185" t="s">
        <v>49</v>
      </c>
      <c r="M23" s="184">
        <f>M13+M22</f>
        <v>0</v>
      </c>
      <c r="N23" s="40"/>
      <c r="O23" s="181"/>
    </row>
    <row r="24" spans="3:15" ht="15.75" customHeight="1" x14ac:dyDescent="0.2">
      <c r="C24" s="171"/>
      <c r="D24" s="171"/>
      <c r="E24" s="25"/>
      <c r="F24" s="170"/>
      <c r="G24" s="26"/>
      <c r="H24" s="175"/>
      <c r="I24" s="175"/>
      <c r="J24" s="175"/>
      <c r="K24" s="168"/>
      <c r="L24" s="174"/>
      <c r="M24" s="180">
        <f>M23/119*100</f>
        <v>0</v>
      </c>
      <c r="N24" s="33"/>
      <c r="O24" s="181"/>
    </row>
    <row r="25" spans="3:15" ht="15" customHeight="1" x14ac:dyDescent="0.2">
      <c r="C25" s="171"/>
      <c r="D25" s="171"/>
      <c r="E25" s="25"/>
      <c r="F25" s="170"/>
      <c r="G25" s="26"/>
      <c r="H25" s="175"/>
      <c r="I25" s="175"/>
      <c r="J25" s="175"/>
      <c r="K25" s="168"/>
      <c r="L25" s="183" t="s">
        <v>55</v>
      </c>
      <c r="M25" s="182">
        <f>M23*4</f>
        <v>0</v>
      </c>
      <c r="N25" s="33"/>
      <c r="O25" s="181"/>
    </row>
    <row r="26" spans="3:15" ht="15.75" customHeight="1" x14ac:dyDescent="0.2">
      <c r="C26" s="170"/>
      <c r="D26" s="171"/>
      <c r="E26" s="25"/>
      <c r="F26" s="170"/>
      <c r="G26" s="26"/>
      <c r="H26" s="175"/>
      <c r="I26" s="175"/>
      <c r="J26" s="175"/>
      <c r="K26" s="168"/>
      <c r="L26" s="174"/>
      <c r="M26" s="180">
        <f>M25/119*100</f>
        <v>0</v>
      </c>
      <c r="N26" s="166"/>
    </row>
    <row r="27" spans="3:15" ht="40.5" customHeight="1" x14ac:dyDescent="0.2">
      <c r="C27" s="303" t="s">
        <v>72</v>
      </c>
      <c r="D27" s="303"/>
      <c r="E27" s="303"/>
      <c r="F27" s="303"/>
      <c r="G27" s="303"/>
      <c r="H27" s="303"/>
      <c r="I27" s="303"/>
      <c r="J27" s="303"/>
      <c r="K27" s="303"/>
      <c r="L27" s="303"/>
      <c r="M27" s="303"/>
      <c r="N27" s="179"/>
      <c r="O27" s="94"/>
    </row>
    <row r="28" spans="3:15" ht="27.6" customHeight="1" x14ac:dyDescent="0.2">
      <c r="C28" s="303" t="s">
        <v>65</v>
      </c>
      <c r="D28" s="303"/>
      <c r="E28" s="303"/>
      <c r="F28" s="303"/>
      <c r="G28" s="303"/>
      <c r="H28" s="303"/>
      <c r="I28" s="303"/>
      <c r="J28" s="303"/>
      <c r="K28" s="303"/>
      <c r="L28" s="303"/>
      <c r="M28" s="303"/>
      <c r="N28" s="170"/>
      <c r="O28" s="170"/>
    </row>
    <row r="29" spans="3:15" ht="15.75" customHeight="1" x14ac:dyDescent="0.2">
      <c r="C29" s="171"/>
      <c r="D29" s="177"/>
      <c r="E29" s="177"/>
      <c r="F29" s="178"/>
      <c r="G29" s="178"/>
      <c r="H29" s="90"/>
      <c r="I29" s="177"/>
      <c r="J29" s="170"/>
      <c r="K29" s="175"/>
      <c r="L29" s="175"/>
      <c r="M29" s="168"/>
      <c r="N29" s="170"/>
      <c r="O29" s="170"/>
    </row>
    <row r="30" spans="3:15" ht="15" x14ac:dyDescent="0.25">
      <c r="C30" s="176"/>
      <c r="D30" s="171"/>
      <c r="E30" s="25"/>
      <c r="F30" s="170"/>
      <c r="G30" s="26"/>
      <c r="H30" s="175"/>
      <c r="I30" s="175"/>
      <c r="J30" s="175"/>
      <c r="K30" s="168"/>
      <c r="L30" s="174"/>
      <c r="M30" s="173"/>
      <c r="N30" s="166"/>
    </row>
    <row r="31" spans="3:15" x14ac:dyDescent="0.2">
      <c r="C31" s="172"/>
      <c r="D31" s="171"/>
      <c r="E31" s="25"/>
      <c r="F31" s="170"/>
      <c r="G31" s="26"/>
      <c r="H31" s="169"/>
      <c r="I31" s="169"/>
      <c r="J31" s="169"/>
      <c r="K31" s="168"/>
      <c r="L31" s="167"/>
      <c r="M31" s="167"/>
      <c r="N31" s="166"/>
    </row>
    <row r="32" spans="3:15" outlineLevel="1" x14ac:dyDescent="0.2">
      <c r="C32" s="165" t="s">
        <v>50</v>
      </c>
      <c r="D32" s="154"/>
      <c r="E32" s="164"/>
      <c r="F32" s="164"/>
      <c r="G32" s="28"/>
      <c r="H32" s="163"/>
      <c r="I32" s="163"/>
      <c r="J32" s="163"/>
      <c r="K32" s="162"/>
      <c r="L32" s="154"/>
      <c r="M32" s="154"/>
      <c r="N32" s="166"/>
    </row>
    <row r="33" spans="3:14" outlineLevel="1" x14ac:dyDescent="0.2">
      <c r="C33" s="165" t="s">
        <v>51</v>
      </c>
      <c r="D33" s="154"/>
      <c r="E33" s="164"/>
      <c r="F33" s="164"/>
      <c r="G33" s="28"/>
      <c r="H33" s="163"/>
      <c r="I33" s="163"/>
      <c r="J33" s="163"/>
      <c r="K33" s="162"/>
      <c r="L33" s="154"/>
      <c r="M33" s="154"/>
    </row>
    <row r="34" spans="3:14" outlineLevel="1" x14ac:dyDescent="0.2">
      <c r="N34" s="154"/>
    </row>
    <row r="35" spans="3:14" ht="15.75" outlineLevel="1" thickBot="1" x14ac:dyDescent="0.3">
      <c r="C35" s="161" t="s">
        <v>52</v>
      </c>
      <c r="D35" s="159"/>
      <c r="E35" s="155"/>
      <c r="F35" s="160" t="s">
        <v>53</v>
      </c>
      <c r="G35" s="32"/>
      <c r="H35" s="159"/>
      <c r="I35" s="158" t="s">
        <v>54</v>
      </c>
      <c r="J35" s="157"/>
      <c r="K35" s="156"/>
      <c r="L35" s="155"/>
      <c r="M35" s="155"/>
      <c r="N35" s="154"/>
    </row>
    <row r="36" spans="3:14" x14ac:dyDescent="0.2">
      <c r="N36" s="154"/>
    </row>
  </sheetData>
  <sheetProtection algorithmName="SHA-512" hashValue="gxpjMWdnN1q3Fphe+2L0g3d24MQi1EiEr7JlKrt3HLJEMddHOJnokIJcuqB0hwyUqELolibxIszPrHSaAprBlw==" saltValue="tdlp7INXzkYLA1vTbXUOrw==" spinCount="100000" sheet="1" selectLockedCells="1"/>
  <mergeCells count="13">
    <mergeCell ref="C28:M28"/>
    <mergeCell ref="C20:G22"/>
    <mergeCell ref="H20:J20"/>
    <mergeCell ref="H21:J21"/>
    <mergeCell ref="H22:J22"/>
    <mergeCell ref="C27:M27"/>
    <mergeCell ref="H4:K4"/>
    <mergeCell ref="D5:F5"/>
    <mergeCell ref="H5:K5"/>
    <mergeCell ref="C11:G13"/>
    <mergeCell ref="H11:J11"/>
    <mergeCell ref="H12:J12"/>
    <mergeCell ref="H13:J13"/>
  </mergeCells>
  <printOptions horizontalCentered="1" gridLinesSet="0"/>
  <pageMargins left="0.39370078740157483" right="0.39370078740157483" top="0.78740157480314965" bottom="0.31496062992125984" header="0.31496062992125984" footer="0.15748031496062992"/>
  <pageSetup paperSize="9" scale="91" orientation="landscape" horizontalDpi="300" verticalDpi="300" r:id="rId1"/>
  <headerFooter alignWithMargins="0"/>
  <rowBreaks count="1" manualBreakCount="1">
    <brk id="23" min="1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ACAE4-B4F2-443D-B2CB-BE0C68C61D2D}">
  <sheetPr>
    <pageSetUpPr fitToPage="1"/>
  </sheetPr>
  <dimension ref="A1:U36"/>
  <sheetViews>
    <sheetView showGridLines="0" topLeftCell="C1" zoomScaleNormal="100" workbookViewId="0">
      <selection activeCell="H5" sqref="H5:K5"/>
    </sheetView>
  </sheetViews>
  <sheetFormatPr baseColWidth="10" defaultRowHeight="12.75" outlineLevelRow="1" x14ac:dyDescent="0.2"/>
  <cols>
    <col min="1" max="2" width="0" style="102" hidden="1" customWidth="1"/>
    <col min="3" max="3" width="6.42578125" style="102" customWidth="1"/>
    <col min="4" max="4" width="22.42578125" style="102" customWidth="1"/>
    <col min="5" max="5" width="11.5703125" style="102" customWidth="1"/>
    <col min="6" max="6" width="10.5703125" style="102" customWidth="1"/>
    <col min="7" max="7" width="15.42578125" style="102" customWidth="1"/>
    <col min="8" max="8" width="7.42578125" style="102" customWidth="1"/>
    <col min="9" max="9" width="8.42578125" style="102" customWidth="1"/>
    <col min="10" max="10" width="10.42578125" style="102" customWidth="1"/>
    <col min="11" max="11" width="15" style="102" customWidth="1"/>
    <col min="12" max="12" width="10.42578125" style="102" customWidth="1"/>
    <col min="13" max="13" width="19" style="102" customWidth="1"/>
    <col min="14" max="14" width="12" style="102" bestFit="1" customWidth="1"/>
    <col min="15" max="16384" width="11.42578125" style="102"/>
  </cols>
  <sheetData>
    <row r="1" spans="1:15" ht="17.25" customHeight="1" x14ac:dyDescent="0.2">
      <c r="C1" s="240" t="s">
        <v>0</v>
      </c>
      <c r="D1" s="217"/>
      <c r="E1" s="247"/>
      <c r="F1" s="245"/>
      <c r="G1" s="245" t="s">
        <v>66</v>
      </c>
      <c r="H1" s="1"/>
      <c r="I1" s="251"/>
      <c r="J1" s="251"/>
      <c r="K1" s="242"/>
      <c r="L1" s="242" t="s">
        <v>1</v>
      </c>
      <c r="M1" s="250">
        <v>46235</v>
      </c>
      <c r="N1" s="249"/>
    </row>
    <row r="2" spans="1:15" ht="17.25" customHeight="1" x14ac:dyDescent="0.2">
      <c r="C2" s="240" t="s">
        <v>2</v>
      </c>
      <c r="D2" s="248"/>
      <c r="E2" s="181"/>
      <c r="F2" s="247"/>
      <c r="G2" s="246"/>
      <c r="H2" s="245" t="s">
        <v>57</v>
      </c>
      <c r="J2" s="220"/>
      <c r="K2" s="242"/>
      <c r="L2" s="242" t="s">
        <v>3</v>
      </c>
      <c r="M2" s="244">
        <v>46235</v>
      </c>
    </row>
    <row r="3" spans="1:15" ht="17.25" customHeight="1" x14ac:dyDescent="0.2">
      <c r="C3" s="240"/>
      <c r="D3" s="248"/>
      <c r="E3" s="181"/>
      <c r="F3" s="247"/>
      <c r="G3" s="246"/>
      <c r="H3" s="245" t="s">
        <v>86</v>
      </c>
      <c r="J3" s="220"/>
      <c r="K3" s="242"/>
      <c r="L3" s="242"/>
      <c r="M3" s="244"/>
    </row>
    <row r="4" spans="1:15" s="236" customFormat="1" ht="16.5" customHeight="1" x14ac:dyDescent="0.2">
      <c r="C4" s="240" t="s">
        <v>4</v>
      </c>
      <c r="D4" s="217" t="s">
        <v>75</v>
      </c>
      <c r="G4" s="243" t="s">
        <v>5</v>
      </c>
      <c r="H4" s="290" t="s">
        <v>79</v>
      </c>
      <c r="I4" s="290"/>
      <c r="J4" s="290"/>
      <c r="K4" s="290"/>
      <c r="L4" s="242" t="s">
        <v>6</v>
      </c>
      <c r="M4" s="241">
        <v>6901</v>
      </c>
    </row>
    <row r="5" spans="1:15" s="236" customFormat="1" ht="18" customHeight="1" x14ac:dyDescent="0.2">
      <c r="C5" s="240" t="s">
        <v>7</v>
      </c>
      <c r="D5" s="291"/>
      <c r="E5" s="291"/>
      <c r="F5" s="291"/>
      <c r="G5" s="217" t="s">
        <v>8</v>
      </c>
      <c r="H5" s="323"/>
      <c r="I5" s="323"/>
      <c r="J5" s="323"/>
      <c r="K5" s="323"/>
      <c r="L5" s="4" t="s">
        <v>9</v>
      </c>
      <c r="M5" s="239"/>
      <c r="N5" s="223"/>
    </row>
    <row r="6" spans="1:15" s="236" customFormat="1" ht="15.75" customHeight="1" x14ac:dyDescent="0.2">
      <c r="C6" s="217" t="s">
        <v>10</v>
      </c>
      <c r="D6" s="217" t="s">
        <v>76</v>
      </c>
      <c r="G6" s="238" t="s">
        <v>11</v>
      </c>
      <c r="H6" s="236" t="s">
        <v>68</v>
      </c>
      <c r="I6" s="5"/>
      <c r="K6" s="6"/>
      <c r="L6" s="6" t="s">
        <v>9</v>
      </c>
      <c r="M6" s="237" t="s">
        <v>67</v>
      </c>
    </row>
    <row r="7" spans="1:15" ht="15" x14ac:dyDescent="0.2">
      <c r="A7" s="107" t="s">
        <v>12</v>
      </c>
      <c r="B7" s="107" t="s">
        <v>13</v>
      </c>
      <c r="C7" s="107" t="s">
        <v>14</v>
      </c>
      <c r="D7" s="107" t="s">
        <v>15</v>
      </c>
      <c r="E7" s="107" t="s">
        <v>16</v>
      </c>
      <c r="F7" s="107" t="s">
        <v>17</v>
      </c>
      <c r="G7" s="107" t="s">
        <v>18</v>
      </c>
      <c r="H7" s="235" t="s">
        <v>19</v>
      </c>
      <c r="I7" s="235"/>
      <c r="J7" s="235"/>
      <c r="K7" s="107" t="s">
        <v>20</v>
      </c>
      <c r="L7" s="107" t="s">
        <v>21</v>
      </c>
      <c r="M7" s="108" t="s">
        <v>22</v>
      </c>
    </row>
    <row r="8" spans="1:15" ht="15" customHeight="1" x14ac:dyDescent="0.25">
      <c r="A8" s="232"/>
      <c r="B8" s="232"/>
      <c r="C8" s="208" t="s">
        <v>23</v>
      </c>
      <c r="D8" s="207" t="s">
        <v>23</v>
      </c>
      <c r="E8" s="207" t="s">
        <v>23</v>
      </c>
      <c r="F8" s="114" t="s">
        <v>24</v>
      </c>
      <c r="G8" s="206" t="s">
        <v>25</v>
      </c>
      <c r="H8" s="205" t="s">
        <v>26</v>
      </c>
      <c r="I8" s="205" t="s">
        <v>27</v>
      </c>
      <c r="J8" s="205" t="s">
        <v>28</v>
      </c>
      <c r="K8" s="114" t="s">
        <v>29</v>
      </c>
      <c r="L8" s="114" t="s">
        <v>24</v>
      </c>
      <c r="M8" s="114" t="s">
        <v>56</v>
      </c>
    </row>
    <row r="9" spans="1:15" s="233" customFormat="1" ht="10.5" customHeight="1" x14ac:dyDescent="0.2">
      <c r="A9" s="204"/>
      <c r="B9" s="204"/>
      <c r="C9" s="204" t="s">
        <v>30</v>
      </c>
      <c r="D9" s="117" t="s">
        <v>31</v>
      </c>
      <c r="E9" s="117" t="s">
        <v>32</v>
      </c>
      <c r="F9" s="117" t="s">
        <v>33</v>
      </c>
      <c r="G9" s="117" t="s">
        <v>34</v>
      </c>
      <c r="H9" s="117" t="s">
        <v>35</v>
      </c>
      <c r="I9" s="117" t="s">
        <v>36</v>
      </c>
      <c r="J9" s="117" t="s">
        <v>37</v>
      </c>
      <c r="K9" s="117" t="s">
        <v>38</v>
      </c>
      <c r="L9" s="117" t="s">
        <v>39</v>
      </c>
      <c r="M9" s="117" t="s">
        <v>40</v>
      </c>
      <c r="N9" s="234"/>
    </row>
    <row r="10" spans="1:15" ht="21" customHeight="1" x14ac:dyDescent="0.2">
      <c r="A10" s="232"/>
      <c r="B10" s="232"/>
      <c r="C10" s="231" t="s">
        <v>41</v>
      </c>
      <c r="D10" s="230" t="s">
        <v>42</v>
      </c>
      <c r="E10" s="324">
        <v>210.07</v>
      </c>
      <c r="F10" s="201"/>
      <c r="G10" s="38">
        <f>E10*F10</f>
        <v>0</v>
      </c>
      <c r="H10" s="200">
        <v>1</v>
      </c>
      <c r="I10" s="199">
        <v>4.33</v>
      </c>
      <c r="J10" s="199">
        <v>52</v>
      </c>
      <c r="K10" s="229">
        <f>G10*I10</f>
        <v>0</v>
      </c>
      <c r="L10" s="197"/>
      <c r="M10" s="196" t="e">
        <f>K10/$L$10/$I$10</f>
        <v>#DIV/0!</v>
      </c>
    </row>
    <row r="11" spans="1:15" ht="18.75" customHeight="1" thickBot="1" x14ac:dyDescent="0.25">
      <c r="C11" s="292" t="s">
        <v>81</v>
      </c>
      <c r="D11" s="293"/>
      <c r="E11" s="293"/>
      <c r="F11" s="293"/>
      <c r="G11" s="294"/>
      <c r="H11" s="301" t="s">
        <v>43</v>
      </c>
      <c r="I11" s="301"/>
      <c r="J11" s="301"/>
      <c r="K11" s="226">
        <f>SUM(K10:K10)</f>
        <v>0</v>
      </c>
      <c r="L11" s="218"/>
      <c r="M11" s="228" t="e">
        <f>SUM(M10:M10)</f>
        <v>#DIV/0!</v>
      </c>
    </row>
    <row r="12" spans="1:15" ht="18.75" customHeight="1" x14ac:dyDescent="0.2">
      <c r="C12" s="295"/>
      <c r="D12" s="296"/>
      <c r="E12" s="296"/>
      <c r="F12" s="296"/>
      <c r="G12" s="297"/>
      <c r="H12" s="302" t="s">
        <v>44</v>
      </c>
      <c r="I12" s="302"/>
      <c r="J12" s="302"/>
      <c r="K12" s="227">
        <f>K11*19%</f>
        <v>0</v>
      </c>
      <c r="L12" s="193" t="s">
        <v>45</v>
      </c>
      <c r="M12" s="192" t="s">
        <v>46</v>
      </c>
    </row>
    <row r="13" spans="1:15" ht="18.75" customHeight="1" x14ac:dyDescent="0.2">
      <c r="C13" s="298"/>
      <c r="D13" s="299"/>
      <c r="E13" s="299"/>
      <c r="F13" s="299"/>
      <c r="G13" s="300"/>
      <c r="H13" s="302" t="s">
        <v>47</v>
      </c>
      <c r="I13" s="302"/>
      <c r="J13" s="302"/>
      <c r="K13" s="226">
        <f>K11+K12</f>
        <v>0</v>
      </c>
      <c r="L13" s="225">
        <v>12</v>
      </c>
      <c r="M13" s="39">
        <f>K13*L13</f>
        <v>0</v>
      </c>
      <c r="N13" s="166"/>
      <c r="O13" s="181"/>
    </row>
    <row r="14" spans="1:15" ht="18.75" customHeight="1" x14ac:dyDescent="0.2">
      <c r="C14" s="224"/>
      <c r="D14" s="224"/>
      <c r="E14" s="224"/>
      <c r="F14" s="224"/>
      <c r="G14" s="224"/>
      <c r="H14" s="223"/>
      <c r="I14" s="223"/>
      <c r="J14" s="223"/>
      <c r="K14" s="215"/>
      <c r="L14" s="222"/>
      <c r="M14" s="180"/>
      <c r="N14" s="33"/>
      <c r="O14" s="181"/>
    </row>
    <row r="15" spans="1:15" ht="18" customHeight="1" x14ac:dyDescent="0.2">
      <c r="C15" s="221" t="s">
        <v>58</v>
      </c>
      <c r="D15" s="220"/>
      <c r="E15" s="219"/>
      <c r="F15" s="218"/>
      <c r="G15" s="141"/>
      <c r="H15" s="216"/>
      <c r="I15" s="217"/>
      <c r="J15" s="216"/>
      <c r="K15" s="215"/>
      <c r="L15" s="214"/>
      <c r="M15" s="104"/>
    </row>
    <row r="16" spans="1:15" ht="19.5" customHeight="1" x14ac:dyDescent="0.2">
      <c r="C16" s="213" t="s">
        <v>14</v>
      </c>
      <c r="D16" s="212" t="s">
        <v>15</v>
      </c>
      <c r="E16" s="211" t="s">
        <v>16</v>
      </c>
      <c r="F16" s="210" t="s">
        <v>59</v>
      </c>
      <c r="G16" s="210" t="s">
        <v>60</v>
      </c>
      <c r="H16" s="209" t="s">
        <v>19</v>
      </c>
      <c r="I16" s="209"/>
      <c r="J16" s="209"/>
      <c r="K16" s="107" t="s">
        <v>20</v>
      </c>
      <c r="L16" s="107" t="s">
        <v>21</v>
      </c>
      <c r="M16" s="108" t="s">
        <v>22</v>
      </c>
    </row>
    <row r="17" spans="3:21" ht="18" customHeight="1" x14ac:dyDescent="0.25">
      <c r="C17" s="208" t="s">
        <v>23</v>
      </c>
      <c r="D17" s="207" t="s">
        <v>23</v>
      </c>
      <c r="E17" s="207" t="s">
        <v>23</v>
      </c>
      <c r="F17" s="114" t="s">
        <v>24</v>
      </c>
      <c r="G17" s="206" t="s">
        <v>25</v>
      </c>
      <c r="H17" s="205" t="s">
        <v>26</v>
      </c>
      <c r="I17" s="205" t="s">
        <v>27</v>
      </c>
      <c r="J17" s="205" t="s">
        <v>28</v>
      </c>
      <c r="K17" s="114" t="s">
        <v>29</v>
      </c>
      <c r="L17" s="114" t="s">
        <v>24</v>
      </c>
      <c r="M17" s="114" t="s">
        <v>56</v>
      </c>
    </row>
    <row r="18" spans="3:21" ht="12" customHeight="1" x14ac:dyDescent="0.2">
      <c r="C18" s="204" t="s">
        <v>30</v>
      </c>
      <c r="D18" s="117" t="s">
        <v>31</v>
      </c>
      <c r="E18" s="117" t="s">
        <v>32</v>
      </c>
      <c r="F18" s="117" t="s">
        <v>33</v>
      </c>
      <c r="G18" s="117" t="s">
        <v>34</v>
      </c>
      <c r="H18" s="117" t="s">
        <v>35</v>
      </c>
      <c r="I18" s="117" t="s">
        <v>36</v>
      </c>
      <c r="J18" s="117" t="s">
        <v>37</v>
      </c>
      <c r="K18" s="117" t="s">
        <v>38</v>
      </c>
      <c r="L18" s="117" t="s">
        <v>39</v>
      </c>
      <c r="M18" s="117" t="s">
        <v>40</v>
      </c>
    </row>
    <row r="19" spans="3:21" ht="24" customHeight="1" x14ac:dyDescent="0.2">
      <c r="C19" s="203" t="s">
        <v>61</v>
      </c>
      <c r="D19" s="202" t="s">
        <v>62</v>
      </c>
      <c r="E19" s="325">
        <v>210.07</v>
      </c>
      <c r="F19" s="201"/>
      <c r="G19" s="121">
        <f>E19*F19</f>
        <v>0</v>
      </c>
      <c r="H19" s="200">
        <v>1</v>
      </c>
      <c r="I19" s="199">
        <v>4.33</v>
      </c>
      <c r="J19" s="199">
        <v>52</v>
      </c>
      <c r="K19" s="198">
        <f>G19*I19</f>
        <v>0</v>
      </c>
      <c r="L19" s="197"/>
      <c r="M19" s="196" t="e">
        <f>K19/L19/$I$19</f>
        <v>#DIV/0!</v>
      </c>
    </row>
    <row r="20" spans="3:21" ht="12.75" customHeight="1" x14ac:dyDescent="0.2">
      <c r="C20" s="281" t="s">
        <v>78</v>
      </c>
      <c r="D20" s="311"/>
      <c r="E20" s="311"/>
      <c r="F20" s="311"/>
      <c r="G20" s="312"/>
      <c r="H20" s="305" t="s">
        <v>63</v>
      </c>
      <c r="I20" s="306"/>
      <c r="J20" s="307"/>
      <c r="K20" s="191">
        <f>SUM(K19:K19)</f>
        <v>0</v>
      </c>
      <c r="L20" s="195"/>
      <c r="M20" s="194"/>
    </row>
    <row r="21" spans="3:21" x14ac:dyDescent="0.2">
      <c r="C21" s="313"/>
      <c r="D21" s="314"/>
      <c r="E21" s="314"/>
      <c r="F21" s="314"/>
      <c r="G21" s="315"/>
      <c r="H21" s="305" t="s">
        <v>44</v>
      </c>
      <c r="I21" s="306"/>
      <c r="J21" s="307"/>
      <c r="K21" s="191">
        <f>K20*19%</f>
        <v>0</v>
      </c>
      <c r="L21" s="193" t="s">
        <v>45</v>
      </c>
      <c r="M21" s="192" t="s">
        <v>46</v>
      </c>
      <c r="N21" s="131"/>
    </row>
    <row r="22" spans="3:21" ht="13.5" thickBot="1" x14ac:dyDescent="0.25">
      <c r="C22" s="316"/>
      <c r="D22" s="317"/>
      <c r="E22" s="317"/>
      <c r="F22" s="317"/>
      <c r="G22" s="318"/>
      <c r="H22" s="308" t="s">
        <v>64</v>
      </c>
      <c r="I22" s="309"/>
      <c r="J22" s="310"/>
      <c r="K22" s="191">
        <f>K20+K21</f>
        <v>0</v>
      </c>
      <c r="L22" s="190">
        <v>2</v>
      </c>
      <c r="M22" s="134">
        <f>K22*L22</f>
        <v>0</v>
      </c>
      <c r="N22" s="131"/>
    </row>
    <row r="23" spans="3:21" ht="21" customHeight="1" x14ac:dyDescent="0.2">
      <c r="C23" s="171" t="s">
        <v>48</v>
      </c>
      <c r="D23" s="170"/>
      <c r="E23" s="96"/>
      <c r="F23" s="189"/>
      <c r="G23" s="98"/>
      <c r="H23" s="188"/>
      <c r="I23" s="170"/>
      <c r="J23" s="187"/>
      <c r="K23" s="186"/>
      <c r="L23" s="185" t="s">
        <v>49</v>
      </c>
      <c r="M23" s="184">
        <f>M13+M22</f>
        <v>0</v>
      </c>
      <c r="N23" s="40"/>
      <c r="O23" s="181"/>
    </row>
    <row r="24" spans="3:21" ht="15.75" customHeight="1" x14ac:dyDescent="0.2">
      <c r="C24" s="171"/>
      <c r="D24" s="171"/>
      <c r="E24" s="25"/>
      <c r="F24" s="170"/>
      <c r="G24" s="26"/>
      <c r="H24" s="175"/>
      <c r="I24" s="175"/>
      <c r="J24" s="175"/>
      <c r="K24" s="168"/>
      <c r="L24" s="174"/>
      <c r="M24" s="180">
        <f>M23/119*100</f>
        <v>0</v>
      </c>
      <c r="N24" s="33"/>
      <c r="O24" s="181"/>
    </row>
    <row r="25" spans="3:21" ht="15" customHeight="1" x14ac:dyDescent="0.2">
      <c r="C25" s="171"/>
      <c r="D25" s="171"/>
      <c r="E25" s="25"/>
      <c r="F25" s="170"/>
      <c r="G25" s="26"/>
      <c r="H25" s="175"/>
      <c r="I25" s="175"/>
      <c r="J25" s="175"/>
      <c r="K25" s="168"/>
      <c r="L25" s="183" t="s">
        <v>55</v>
      </c>
      <c r="M25" s="182">
        <f>M23*4</f>
        <v>0</v>
      </c>
      <c r="N25" s="33"/>
      <c r="O25" s="181"/>
    </row>
    <row r="26" spans="3:21" ht="15.75" customHeight="1" x14ac:dyDescent="0.2">
      <c r="C26" s="170"/>
      <c r="D26" s="171"/>
      <c r="E26" s="25"/>
      <c r="F26" s="170"/>
      <c r="G26" s="26"/>
      <c r="H26" s="175"/>
      <c r="I26" s="175"/>
      <c r="J26" s="175"/>
      <c r="K26" s="168"/>
      <c r="L26" s="174"/>
      <c r="M26" s="180">
        <f>M25/119*100</f>
        <v>0</v>
      </c>
      <c r="N26" s="166"/>
    </row>
    <row r="27" spans="3:21" ht="40.5" customHeight="1" x14ac:dyDescent="0.2">
      <c r="C27" s="303" t="s">
        <v>74</v>
      </c>
      <c r="D27" s="303"/>
      <c r="E27" s="303"/>
      <c r="F27" s="303"/>
      <c r="G27" s="303"/>
      <c r="H27" s="303"/>
      <c r="I27" s="303"/>
      <c r="J27" s="303"/>
      <c r="K27" s="303"/>
      <c r="L27" s="303"/>
      <c r="M27" s="303"/>
      <c r="N27" s="179"/>
      <c r="O27" s="94"/>
    </row>
    <row r="28" spans="3:21" ht="27.6" customHeight="1" x14ac:dyDescent="0.2">
      <c r="C28" s="303" t="s">
        <v>65</v>
      </c>
      <c r="D28" s="303"/>
      <c r="E28" s="303"/>
      <c r="F28" s="303"/>
      <c r="G28" s="303"/>
      <c r="H28" s="303"/>
      <c r="I28" s="303"/>
      <c r="J28" s="303"/>
      <c r="K28" s="303"/>
      <c r="L28" s="303"/>
      <c r="M28" s="303"/>
      <c r="N28" s="170"/>
      <c r="O28" s="170"/>
      <c r="U28" s="102">
        <v>0.4</v>
      </c>
    </row>
    <row r="29" spans="3:21" ht="15.75" customHeight="1" x14ac:dyDescent="0.2">
      <c r="C29" s="171"/>
      <c r="D29" s="177"/>
      <c r="E29" s="177"/>
      <c r="F29" s="178"/>
      <c r="G29" s="178"/>
      <c r="H29" s="90"/>
      <c r="I29" s="177"/>
      <c r="J29" s="170"/>
      <c r="K29" s="175"/>
      <c r="L29" s="175"/>
      <c r="M29" s="168"/>
      <c r="N29" s="170"/>
      <c r="O29" s="170"/>
    </row>
    <row r="30" spans="3:21" ht="15" x14ac:dyDescent="0.25">
      <c r="C30" s="176"/>
      <c r="D30" s="171"/>
      <c r="E30" s="25"/>
      <c r="F30" s="170"/>
      <c r="G30" s="26"/>
      <c r="H30" s="175"/>
      <c r="I30" s="175"/>
      <c r="J30" s="175"/>
      <c r="K30" s="168"/>
      <c r="L30" s="174"/>
      <c r="M30" s="173"/>
      <c r="N30" s="166"/>
    </row>
    <row r="31" spans="3:21" x14ac:dyDescent="0.2">
      <c r="C31" s="172"/>
      <c r="D31" s="171"/>
      <c r="E31" s="25"/>
      <c r="F31" s="170"/>
      <c r="G31" s="26"/>
      <c r="H31" s="169"/>
      <c r="I31" s="169"/>
      <c r="J31" s="169"/>
      <c r="K31" s="168"/>
      <c r="L31" s="167"/>
      <c r="M31" s="167"/>
      <c r="N31" s="166"/>
    </row>
    <row r="32" spans="3:21" hidden="1" outlineLevel="1" x14ac:dyDescent="0.2">
      <c r="C32" s="165" t="s">
        <v>50</v>
      </c>
      <c r="D32" s="154"/>
      <c r="E32" s="164"/>
      <c r="F32" s="164"/>
      <c r="G32" s="28"/>
      <c r="H32" s="163"/>
      <c r="I32" s="163"/>
      <c r="J32" s="163"/>
      <c r="K32" s="162"/>
      <c r="L32" s="154"/>
      <c r="M32" s="154"/>
      <c r="N32" s="166"/>
    </row>
    <row r="33" spans="3:14" hidden="1" outlineLevel="1" x14ac:dyDescent="0.2">
      <c r="C33" s="165" t="s">
        <v>51</v>
      </c>
      <c r="D33" s="154"/>
      <c r="E33" s="164"/>
      <c r="F33" s="164"/>
      <c r="G33" s="28"/>
      <c r="H33" s="163"/>
      <c r="I33" s="163"/>
      <c r="J33" s="163"/>
      <c r="K33" s="162"/>
      <c r="L33" s="154"/>
      <c r="M33" s="154"/>
    </row>
    <row r="34" spans="3:14" hidden="1" outlineLevel="1" x14ac:dyDescent="0.2">
      <c r="N34" s="154"/>
    </row>
    <row r="35" spans="3:14" ht="15.75" hidden="1" outlineLevel="1" thickBot="1" x14ac:dyDescent="0.3">
      <c r="C35" s="161" t="s">
        <v>52</v>
      </c>
      <c r="D35" s="159"/>
      <c r="E35" s="155"/>
      <c r="F35" s="160" t="s">
        <v>53</v>
      </c>
      <c r="G35" s="32"/>
      <c r="H35" s="159"/>
      <c r="I35" s="158" t="s">
        <v>54</v>
      </c>
      <c r="J35" s="157"/>
      <c r="K35" s="156"/>
      <c r="L35" s="155"/>
      <c r="M35" s="155"/>
      <c r="N35" s="154"/>
    </row>
    <row r="36" spans="3:14" collapsed="1" x14ac:dyDescent="0.2">
      <c r="N36" s="154"/>
    </row>
  </sheetData>
  <sheetProtection algorithmName="SHA-512" hashValue="xpdJgj2Dj0HGe4gXbxROQc8m7zT18wMUTAgOQeltEeaaXUNjWIncp2d+phtiZ4LgqevEc8KZ+spKALrEwvoDqA==" saltValue="qBwzUkytQCYx6qD5TB7N2w==" spinCount="100000" sheet="1" selectLockedCells="1"/>
  <mergeCells count="13">
    <mergeCell ref="C28:M28"/>
    <mergeCell ref="C20:G22"/>
    <mergeCell ref="H20:J20"/>
    <mergeCell ref="H21:J21"/>
    <mergeCell ref="H22:J22"/>
    <mergeCell ref="C27:M27"/>
    <mergeCell ref="H4:K4"/>
    <mergeCell ref="D5:F5"/>
    <mergeCell ref="H5:K5"/>
    <mergeCell ref="C11:G13"/>
    <mergeCell ref="H11:J11"/>
    <mergeCell ref="H12:J12"/>
    <mergeCell ref="H13:J13"/>
  </mergeCells>
  <printOptions horizontalCentered="1" gridLinesSet="0"/>
  <pageMargins left="0.39370078740157483" right="0.39370078740157483" top="0.78740157480314965" bottom="0.31496062992125984" header="0.31496062992125984" footer="0.15748031496062992"/>
  <pageSetup paperSize="9" scale="91" orientation="landscape" horizontalDpi="300" verticalDpi="300" r:id="rId1"/>
  <headerFooter alignWithMargins="0"/>
  <rowBreaks count="1" manualBreakCount="1">
    <brk id="23" min="1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B7B44-E301-404F-8CE1-74EF31ACF728}">
  <dimension ref="A1:C6"/>
  <sheetViews>
    <sheetView tabSelected="1" workbookViewId="0">
      <selection activeCell="B5" sqref="B5"/>
    </sheetView>
  </sheetViews>
  <sheetFormatPr baseColWidth="10" defaultRowHeight="12.75" x14ac:dyDescent="0.2"/>
  <cols>
    <col min="1" max="1" width="56.28515625" style="102" customWidth="1"/>
    <col min="2" max="2" width="38" style="102" customWidth="1"/>
    <col min="3" max="3" width="37.42578125" style="102" customWidth="1"/>
    <col min="4" max="256" width="11.42578125" style="102"/>
    <col min="257" max="257" width="56.28515625" style="102" customWidth="1"/>
    <col min="258" max="258" width="38" style="102" customWidth="1"/>
    <col min="259" max="259" width="37.42578125" style="102" customWidth="1"/>
    <col min="260" max="512" width="11.42578125" style="102"/>
    <col min="513" max="513" width="56.28515625" style="102" customWidth="1"/>
    <col min="514" max="514" width="38" style="102" customWidth="1"/>
    <col min="515" max="515" width="37.42578125" style="102" customWidth="1"/>
    <col min="516" max="768" width="11.42578125" style="102"/>
    <col min="769" max="769" width="56.28515625" style="102" customWidth="1"/>
    <col min="770" max="770" width="38" style="102" customWidth="1"/>
    <col min="771" max="771" width="37.42578125" style="102" customWidth="1"/>
    <col min="772" max="1024" width="11.42578125" style="102"/>
    <col min="1025" max="1025" width="56.28515625" style="102" customWidth="1"/>
    <col min="1026" max="1026" width="38" style="102" customWidth="1"/>
    <col min="1027" max="1027" width="37.42578125" style="102" customWidth="1"/>
    <col min="1028" max="1280" width="11.42578125" style="102"/>
    <col min="1281" max="1281" width="56.28515625" style="102" customWidth="1"/>
    <col min="1282" max="1282" width="38" style="102" customWidth="1"/>
    <col min="1283" max="1283" width="37.42578125" style="102" customWidth="1"/>
    <col min="1284" max="1536" width="11.42578125" style="102"/>
    <col min="1537" max="1537" width="56.28515625" style="102" customWidth="1"/>
    <col min="1538" max="1538" width="38" style="102" customWidth="1"/>
    <col min="1539" max="1539" width="37.42578125" style="102" customWidth="1"/>
    <col min="1540" max="1792" width="11.42578125" style="102"/>
    <col min="1793" max="1793" width="56.28515625" style="102" customWidth="1"/>
    <col min="1794" max="1794" width="38" style="102" customWidth="1"/>
    <col min="1795" max="1795" width="37.42578125" style="102" customWidth="1"/>
    <col min="1796" max="2048" width="11.42578125" style="102"/>
    <col min="2049" max="2049" width="56.28515625" style="102" customWidth="1"/>
    <col min="2050" max="2050" width="38" style="102" customWidth="1"/>
    <col min="2051" max="2051" width="37.42578125" style="102" customWidth="1"/>
    <col min="2052" max="2304" width="11.42578125" style="102"/>
    <col min="2305" max="2305" width="56.28515625" style="102" customWidth="1"/>
    <col min="2306" max="2306" width="38" style="102" customWidth="1"/>
    <col min="2307" max="2307" width="37.42578125" style="102" customWidth="1"/>
    <col min="2308" max="2560" width="11.42578125" style="102"/>
    <col min="2561" max="2561" width="56.28515625" style="102" customWidth="1"/>
    <col min="2562" max="2562" width="38" style="102" customWidth="1"/>
    <col min="2563" max="2563" width="37.42578125" style="102" customWidth="1"/>
    <col min="2564" max="2816" width="11.42578125" style="102"/>
    <col min="2817" max="2817" width="56.28515625" style="102" customWidth="1"/>
    <col min="2818" max="2818" width="38" style="102" customWidth="1"/>
    <col min="2819" max="2819" width="37.42578125" style="102" customWidth="1"/>
    <col min="2820" max="3072" width="11.42578125" style="102"/>
    <col min="3073" max="3073" width="56.28515625" style="102" customWidth="1"/>
    <col min="3074" max="3074" width="38" style="102" customWidth="1"/>
    <col min="3075" max="3075" width="37.42578125" style="102" customWidth="1"/>
    <col min="3076" max="3328" width="11.42578125" style="102"/>
    <col min="3329" max="3329" width="56.28515625" style="102" customWidth="1"/>
    <col min="3330" max="3330" width="38" style="102" customWidth="1"/>
    <col min="3331" max="3331" width="37.42578125" style="102" customWidth="1"/>
    <col min="3332" max="3584" width="11.42578125" style="102"/>
    <col min="3585" max="3585" width="56.28515625" style="102" customWidth="1"/>
    <col min="3586" max="3586" width="38" style="102" customWidth="1"/>
    <col min="3587" max="3587" width="37.42578125" style="102" customWidth="1"/>
    <col min="3588" max="3840" width="11.42578125" style="102"/>
    <col min="3841" max="3841" width="56.28515625" style="102" customWidth="1"/>
    <col min="3842" max="3842" width="38" style="102" customWidth="1"/>
    <col min="3843" max="3843" width="37.42578125" style="102" customWidth="1"/>
    <col min="3844" max="4096" width="11.42578125" style="102"/>
    <col min="4097" max="4097" width="56.28515625" style="102" customWidth="1"/>
    <col min="4098" max="4098" width="38" style="102" customWidth="1"/>
    <col min="4099" max="4099" width="37.42578125" style="102" customWidth="1"/>
    <col min="4100" max="4352" width="11.42578125" style="102"/>
    <col min="4353" max="4353" width="56.28515625" style="102" customWidth="1"/>
    <col min="4354" max="4354" width="38" style="102" customWidth="1"/>
    <col min="4355" max="4355" width="37.42578125" style="102" customWidth="1"/>
    <col min="4356" max="4608" width="11.42578125" style="102"/>
    <col min="4609" max="4609" width="56.28515625" style="102" customWidth="1"/>
    <col min="4610" max="4610" width="38" style="102" customWidth="1"/>
    <col min="4611" max="4611" width="37.42578125" style="102" customWidth="1"/>
    <col min="4612" max="4864" width="11.42578125" style="102"/>
    <col min="4865" max="4865" width="56.28515625" style="102" customWidth="1"/>
    <col min="4866" max="4866" width="38" style="102" customWidth="1"/>
    <col min="4867" max="4867" width="37.42578125" style="102" customWidth="1"/>
    <col min="4868" max="5120" width="11.42578125" style="102"/>
    <col min="5121" max="5121" width="56.28515625" style="102" customWidth="1"/>
    <col min="5122" max="5122" width="38" style="102" customWidth="1"/>
    <col min="5123" max="5123" width="37.42578125" style="102" customWidth="1"/>
    <col min="5124" max="5376" width="11.42578125" style="102"/>
    <col min="5377" max="5377" width="56.28515625" style="102" customWidth="1"/>
    <col min="5378" max="5378" width="38" style="102" customWidth="1"/>
    <col min="5379" max="5379" width="37.42578125" style="102" customWidth="1"/>
    <col min="5380" max="5632" width="11.42578125" style="102"/>
    <col min="5633" max="5633" width="56.28515625" style="102" customWidth="1"/>
    <col min="5634" max="5634" width="38" style="102" customWidth="1"/>
    <col min="5635" max="5635" width="37.42578125" style="102" customWidth="1"/>
    <col min="5636" max="5888" width="11.42578125" style="102"/>
    <col min="5889" max="5889" width="56.28515625" style="102" customWidth="1"/>
    <col min="5890" max="5890" width="38" style="102" customWidth="1"/>
    <col min="5891" max="5891" width="37.42578125" style="102" customWidth="1"/>
    <col min="5892" max="6144" width="11.42578125" style="102"/>
    <col min="6145" max="6145" width="56.28515625" style="102" customWidth="1"/>
    <col min="6146" max="6146" width="38" style="102" customWidth="1"/>
    <col min="6147" max="6147" width="37.42578125" style="102" customWidth="1"/>
    <col min="6148" max="6400" width="11.42578125" style="102"/>
    <col min="6401" max="6401" width="56.28515625" style="102" customWidth="1"/>
    <col min="6402" max="6402" width="38" style="102" customWidth="1"/>
    <col min="6403" max="6403" width="37.42578125" style="102" customWidth="1"/>
    <col min="6404" max="6656" width="11.42578125" style="102"/>
    <col min="6657" max="6657" width="56.28515625" style="102" customWidth="1"/>
    <col min="6658" max="6658" width="38" style="102" customWidth="1"/>
    <col min="6659" max="6659" width="37.42578125" style="102" customWidth="1"/>
    <col min="6660" max="6912" width="11.42578125" style="102"/>
    <col min="6913" max="6913" width="56.28515625" style="102" customWidth="1"/>
    <col min="6914" max="6914" width="38" style="102" customWidth="1"/>
    <col min="6915" max="6915" width="37.42578125" style="102" customWidth="1"/>
    <col min="6916" max="7168" width="11.42578125" style="102"/>
    <col min="7169" max="7169" width="56.28515625" style="102" customWidth="1"/>
    <col min="7170" max="7170" width="38" style="102" customWidth="1"/>
    <col min="7171" max="7171" width="37.42578125" style="102" customWidth="1"/>
    <col min="7172" max="7424" width="11.42578125" style="102"/>
    <col min="7425" max="7425" width="56.28515625" style="102" customWidth="1"/>
    <col min="7426" max="7426" width="38" style="102" customWidth="1"/>
    <col min="7427" max="7427" width="37.42578125" style="102" customWidth="1"/>
    <col min="7428" max="7680" width="11.42578125" style="102"/>
    <col min="7681" max="7681" width="56.28515625" style="102" customWidth="1"/>
    <col min="7682" max="7682" width="38" style="102" customWidth="1"/>
    <col min="7683" max="7683" width="37.42578125" style="102" customWidth="1"/>
    <col min="7684" max="7936" width="11.42578125" style="102"/>
    <col min="7937" max="7937" width="56.28515625" style="102" customWidth="1"/>
    <col min="7938" max="7938" width="38" style="102" customWidth="1"/>
    <col min="7939" max="7939" width="37.42578125" style="102" customWidth="1"/>
    <col min="7940" max="8192" width="11.42578125" style="102"/>
    <col min="8193" max="8193" width="56.28515625" style="102" customWidth="1"/>
    <col min="8194" max="8194" width="38" style="102" customWidth="1"/>
    <col min="8195" max="8195" width="37.42578125" style="102" customWidth="1"/>
    <col min="8196" max="8448" width="11.42578125" style="102"/>
    <col min="8449" max="8449" width="56.28515625" style="102" customWidth="1"/>
    <col min="8450" max="8450" width="38" style="102" customWidth="1"/>
    <col min="8451" max="8451" width="37.42578125" style="102" customWidth="1"/>
    <col min="8452" max="8704" width="11.42578125" style="102"/>
    <col min="8705" max="8705" width="56.28515625" style="102" customWidth="1"/>
    <col min="8706" max="8706" width="38" style="102" customWidth="1"/>
    <col min="8707" max="8707" width="37.42578125" style="102" customWidth="1"/>
    <col min="8708" max="8960" width="11.42578125" style="102"/>
    <col min="8961" max="8961" width="56.28515625" style="102" customWidth="1"/>
    <col min="8962" max="8962" width="38" style="102" customWidth="1"/>
    <col min="8963" max="8963" width="37.42578125" style="102" customWidth="1"/>
    <col min="8964" max="9216" width="11.42578125" style="102"/>
    <col min="9217" max="9217" width="56.28515625" style="102" customWidth="1"/>
    <col min="9218" max="9218" width="38" style="102" customWidth="1"/>
    <col min="9219" max="9219" width="37.42578125" style="102" customWidth="1"/>
    <col min="9220" max="9472" width="11.42578125" style="102"/>
    <col min="9473" max="9473" width="56.28515625" style="102" customWidth="1"/>
    <col min="9474" max="9474" width="38" style="102" customWidth="1"/>
    <col min="9475" max="9475" width="37.42578125" style="102" customWidth="1"/>
    <col min="9476" max="9728" width="11.42578125" style="102"/>
    <col min="9729" max="9729" width="56.28515625" style="102" customWidth="1"/>
    <col min="9730" max="9730" width="38" style="102" customWidth="1"/>
    <col min="9731" max="9731" width="37.42578125" style="102" customWidth="1"/>
    <col min="9732" max="9984" width="11.42578125" style="102"/>
    <col min="9985" max="9985" width="56.28515625" style="102" customWidth="1"/>
    <col min="9986" max="9986" width="38" style="102" customWidth="1"/>
    <col min="9987" max="9987" width="37.42578125" style="102" customWidth="1"/>
    <col min="9988" max="10240" width="11.42578125" style="102"/>
    <col min="10241" max="10241" width="56.28515625" style="102" customWidth="1"/>
    <col min="10242" max="10242" width="38" style="102" customWidth="1"/>
    <col min="10243" max="10243" width="37.42578125" style="102" customWidth="1"/>
    <col min="10244" max="10496" width="11.42578125" style="102"/>
    <col min="10497" max="10497" width="56.28515625" style="102" customWidth="1"/>
    <col min="10498" max="10498" width="38" style="102" customWidth="1"/>
    <col min="10499" max="10499" width="37.42578125" style="102" customWidth="1"/>
    <col min="10500" max="10752" width="11.42578125" style="102"/>
    <col min="10753" max="10753" width="56.28515625" style="102" customWidth="1"/>
    <col min="10754" max="10754" width="38" style="102" customWidth="1"/>
    <col min="10755" max="10755" width="37.42578125" style="102" customWidth="1"/>
    <col min="10756" max="11008" width="11.42578125" style="102"/>
    <col min="11009" max="11009" width="56.28515625" style="102" customWidth="1"/>
    <col min="11010" max="11010" width="38" style="102" customWidth="1"/>
    <col min="11011" max="11011" width="37.42578125" style="102" customWidth="1"/>
    <col min="11012" max="11264" width="11.42578125" style="102"/>
    <col min="11265" max="11265" width="56.28515625" style="102" customWidth="1"/>
    <col min="11266" max="11266" width="38" style="102" customWidth="1"/>
    <col min="11267" max="11267" width="37.42578125" style="102" customWidth="1"/>
    <col min="11268" max="11520" width="11.42578125" style="102"/>
    <col min="11521" max="11521" width="56.28515625" style="102" customWidth="1"/>
    <col min="11522" max="11522" width="38" style="102" customWidth="1"/>
    <col min="11523" max="11523" width="37.42578125" style="102" customWidth="1"/>
    <col min="11524" max="11776" width="11.42578125" style="102"/>
    <col min="11777" max="11777" width="56.28515625" style="102" customWidth="1"/>
    <col min="11778" max="11778" width="38" style="102" customWidth="1"/>
    <col min="11779" max="11779" width="37.42578125" style="102" customWidth="1"/>
    <col min="11780" max="12032" width="11.42578125" style="102"/>
    <col min="12033" max="12033" width="56.28515625" style="102" customWidth="1"/>
    <col min="12034" max="12034" width="38" style="102" customWidth="1"/>
    <col min="12035" max="12035" width="37.42578125" style="102" customWidth="1"/>
    <col min="12036" max="12288" width="11.42578125" style="102"/>
    <col min="12289" max="12289" width="56.28515625" style="102" customWidth="1"/>
    <col min="12290" max="12290" width="38" style="102" customWidth="1"/>
    <col min="12291" max="12291" width="37.42578125" style="102" customWidth="1"/>
    <col min="12292" max="12544" width="11.42578125" style="102"/>
    <col min="12545" max="12545" width="56.28515625" style="102" customWidth="1"/>
    <col min="12546" max="12546" width="38" style="102" customWidth="1"/>
    <col min="12547" max="12547" width="37.42578125" style="102" customWidth="1"/>
    <col min="12548" max="12800" width="11.42578125" style="102"/>
    <col min="12801" max="12801" width="56.28515625" style="102" customWidth="1"/>
    <col min="12802" max="12802" width="38" style="102" customWidth="1"/>
    <col min="12803" max="12803" width="37.42578125" style="102" customWidth="1"/>
    <col min="12804" max="13056" width="11.42578125" style="102"/>
    <col min="13057" max="13057" width="56.28515625" style="102" customWidth="1"/>
    <col min="13058" max="13058" width="38" style="102" customWidth="1"/>
    <col min="13059" max="13059" width="37.42578125" style="102" customWidth="1"/>
    <col min="13060" max="13312" width="11.42578125" style="102"/>
    <col min="13313" max="13313" width="56.28515625" style="102" customWidth="1"/>
    <col min="13314" max="13314" width="38" style="102" customWidth="1"/>
    <col min="13315" max="13315" width="37.42578125" style="102" customWidth="1"/>
    <col min="13316" max="13568" width="11.42578125" style="102"/>
    <col min="13569" max="13569" width="56.28515625" style="102" customWidth="1"/>
    <col min="13570" max="13570" width="38" style="102" customWidth="1"/>
    <col min="13571" max="13571" width="37.42578125" style="102" customWidth="1"/>
    <col min="13572" max="13824" width="11.42578125" style="102"/>
    <col min="13825" max="13825" width="56.28515625" style="102" customWidth="1"/>
    <col min="13826" max="13826" width="38" style="102" customWidth="1"/>
    <col min="13827" max="13827" width="37.42578125" style="102" customWidth="1"/>
    <col min="13828" max="14080" width="11.42578125" style="102"/>
    <col min="14081" max="14081" width="56.28515625" style="102" customWidth="1"/>
    <col min="14082" max="14082" width="38" style="102" customWidth="1"/>
    <col min="14083" max="14083" width="37.42578125" style="102" customWidth="1"/>
    <col min="14084" max="14336" width="11.42578125" style="102"/>
    <col min="14337" max="14337" width="56.28515625" style="102" customWidth="1"/>
    <col min="14338" max="14338" width="38" style="102" customWidth="1"/>
    <col min="14339" max="14339" width="37.42578125" style="102" customWidth="1"/>
    <col min="14340" max="14592" width="11.42578125" style="102"/>
    <col min="14593" max="14593" width="56.28515625" style="102" customWidth="1"/>
    <col min="14594" max="14594" width="38" style="102" customWidth="1"/>
    <col min="14595" max="14595" width="37.42578125" style="102" customWidth="1"/>
    <col min="14596" max="14848" width="11.42578125" style="102"/>
    <col min="14849" max="14849" width="56.28515625" style="102" customWidth="1"/>
    <col min="14850" max="14850" width="38" style="102" customWidth="1"/>
    <col min="14851" max="14851" width="37.42578125" style="102" customWidth="1"/>
    <col min="14852" max="15104" width="11.42578125" style="102"/>
    <col min="15105" max="15105" width="56.28515625" style="102" customWidth="1"/>
    <col min="15106" max="15106" width="38" style="102" customWidth="1"/>
    <col min="15107" max="15107" width="37.42578125" style="102" customWidth="1"/>
    <col min="15108" max="15360" width="11.42578125" style="102"/>
    <col min="15361" max="15361" width="56.28515625" style="102" customWidth="1"/>
    <col min="15362" max="15362" width="38" style="102" customWidth="1"/>
    <col min="15363" max="15363" width="37.42578125" style="102" customWidth="1"/>
    <col min="15364" max="15616" width="11.42578125" style="102"/>
    <col min="15617" max="15617" width="56.28515625" style="102" customWidth="1"/>
    <col min="15618" max="15618" width="38" style="102" customWidth="1"/>
    <col min="15619" max="15619" width="37.42578125" style="102" customWidth="1"/>
    <col min="15620" max="15872" width="11.42578125" style="102"/>
    <col min="15873" max="15873" width="56.28515625" style="102" customWidth="1"/>
    <col min="15874" max="15874" width="38" style="102" customWidth="1"/>
    <col min="15875" max="15875" width="37.42578125" style="102" customWidth="1"/>
    <col min="15876" max="16128" width="11.42578125" style="102"/>
    <col min="16129" max="16129" width="56.28515625" style="102" customWidth="1"/>
    <col min="16130" max="16130" width="38" style="102" customWidth="1"/>
    <col min="16131" max="16131" width="37.42578125" style="102" customWidth="1"/>
    <col min="16132" max="16384" width="11.42578125" style="102"/>
  </cols>
  <sheetData>
    <row r="1" spans="1:3" ht="33.75" customHeight="1" thickBot="1" x14ac:dyDescent="0.25">
      <c r="A1" s="319" t="s">
        <v>85</v>
      </c>
      <c r="B1" s="319"/>
      <c r="C1" s="319"/>
    </row>
    <row r="2" spans="1:3" ht="27.75" customHeight="1" x14ac:dyDescent="0.2">
      <c r="A2" s="252"/>
      <c r="B2" s="253" t="s">
        <v>82</v>
      </c>
      <c r="C2" s="254" t="s">
        <v>83</v>
      </c>
    </row>
    <row r="3" spans="1:3" ht="29.25" customHeight="1" x14ac:dyDescent="0.2">
      <c r="A3" s="255" t="s">
        <v>80</v>
      </c>
      <c r="B3" s="256">
        <f>'LVZ mit Formel_1890'!M26</f>
        <v>0</v>
      </c>
      <c r="C3" s="257">
        <f>'LVZ mit Formel_1890'!M25</f>
        <v>0</v>
      </c>
    </row>
    <row r="4" spans="1:3" ht="28.5" customHeight="1" x14ac:dyDescent="0.2">
      <c r="A4" s="255" t="s">
        <v>69</v>
      </c>
      <c r="B4" s="256">
        <f>'LVZ mit Formel_6900'!M26</f>
        <v>0</v>
      </c>
      <c r="C4" s="257">
        <f>'LVZ mit Formel_6900'!M25</f>
        <v>0</v>
      </c>
    </row>
    <row r="5" spans="1:3" ht="28.5" customHeight="1" x14ac:dyDescent="0.2">
      <c r="A5" s="255" t="s">
        <v>79</v>
      </c>
      <c r="B5" s="256">
        <f>'LVZ mit Formel_6901'!M26</f>
        <v>0</v>
      </c>
      <c r="C5" s="257">
        <f>'LVZ mit Formel_6901'!M25</f>
        <v>0</v>
      </c>
    </row>
    <row r="6" spans="1:3" ht="36.75" customHeight="1" thickBot="1" x14ac:dyDescent="0.25">
      <c r="A6" s="258" t="s">
        <v>84</v>
      </c>
      <c r="B6" s="259">
        <f>SUM(B3:B5)</f>
        <v>0</v>
      </c>
      <c r="C6" s="260">
        <f>SUM(C3:C5)</f>
        <v>0</v>
      </c>
    </row>
  </sheetData>
  <sheetProtection algorithmName="SHA-512" hashValue="i9K0D3N8mMSKLt3kZOSrWVqDe0NRm9MmRRCv+c0K8XE3rMTXdfM6gyPQ8aYtKezOtc7amYZqqt6c6Y0QX5RVHQ==" saltValue="n70QpC4aIoNNU7t1+DdmHg==" spinCount="100000" sheet="1" objects="1" scenarios="1"/>
  <mergeCells count="1">
    <mergeCell ref="A1:C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LVZ mit Formel_1890</vt:lpstr>
      <vt:lpstr>LVZ mit Formel_6900</vt:lpstr>
      <vt:lpstr>LVZ mit Formel_6901</vt:lpstr>
      <vt:lpstr>Gesamtkosten</vt:lpstr>
      <vt:lpstr>'LVZ mit Formel_1890'!Druckbereich</vt:lpstr>
      <vt:lpstr>'LVZ mit Formel_6900'!Druckbereich</vt:lpstr>
      <vt:lpstr>'LVZ mit Formel_6901'!Druckbereich</vt:lpstr>
    </vt:vector>
  </TitlesOfParts>
  <Company>Stadt Mannheim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Boos, Thomas 25</dc:creator>
  <cp:lastModifiedBy>Faur, Gerlinde 25</cp:lastModifiedBy>
  <cp:lastPrinted>2024-10-16T07:30:48Z</cp:lastPrinted>
  <dcterms:created xsi:type="dcterms:W3CDTF">2019-02-25T14:07:03Z</dcterms:created>
  <dcterms:modified xsi:type="dcterms:W3CDTF">2026-04-07T07:46:08Z</dcterms:modified>
</cp:coreProperties>
</file>